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90" windowHeight="10215" tabRatio="598" activeTab="0"/>
  </bookViews>
  <sheets>
    <sheet name="UNICE" sheetId="1" r:id="rId1"/>
    <sheet name="PENS" sheetId="2" r:id="rId2"/>
    <sheet name="pensionar CV" sheetId="3" r:id="rId3"/>
    <sheet name="UCRAINIENI" sheetId="4" r:id="rId4"/>
    <sheet name="DIABET" sheetId="5" r:id="rId5"/>
    <sheet name="INS" sheetId="6" r:id="rId6"/>
    <sheet name="MIXT" sheetId="7" r:id="rId7"/>
    <sheet name="TESTE" sheetId="8" r:id="rId8"/>
    <sheet name="COST VOLUM ONCO" sheetId="9" r:id="rId9"/>
    <sheet name="COST VOLUM MUCOVISCIDOZA" sheetId="10" r:id="rId10"/>
    <sheet name="ONCO" sheetId="11" r:id="rId11"/>
    <sheet name="POSTT" sheetId="12" r:id="rId12"/>
    <sheet name="SCLEROZ" sheetId="13" r:id="rId13"/>
    <sheet name="CV UNICE" sheetId="14" r:id="rId14"/>
    <sheet name="fibroza pulmonara" sheetId="15" r:id="rId15"/>
    <sheet name="AMIOTROPIE SPINALA CR" sheetId="16" r:id="rId16"/>
    <sheet name="MUCOV" sheetId="17" r:id="rId17"/>
  </sheets>
  <definedNames>
    <definedName name="_xlnm.Print_Area" localSheetId="8">'COST VOLUM ONCO'!$A$1:$I$36</definedName>
    <definedName name="_xlnm.Print_Area" localSheetId="13">'CV UNICE'!$A$1:$N$36</definedName>
    <definedName name="_xlnm.Print_Area" localSheetId="2">'pensionar CV'!$A$1:$J$36</definedName>
  </definedNames>
  <calcPr fullCalcOnLoad="1"/>
</workbook>
</file>

<file path=xl/sharedStrings.xml><?xml version="1.0" encoding="utf-8"?>
<sst xmlns="http://schemas.openxmlformats.org/spreadsheetml/2006/main" count="641" uniqueCount="112">
  <si>
    <t>Nr.crt.</t>
  </si>
  <si>
    <t>Denumirea unitatii</t>
  </si>
  <si>
    <t>Lista A</t>
  </si>
  <si>
    <t>Lista B</t>
  </si>
  <si>
    <t>Lista C1</t>
  </si>
  <si>
    <t>Lista C3</t>
  </si>
  <si>
    <t>ADONIS</t>
  </si>
  <si>
    <t>FARMA-LINE</t>
  </si>
  <si>
    <t>KOL-KING</t>
  </si>
  <si>
    <t>MEDICOM</t>
  </si>
  <si>
    <t>SALVIA</t>
  </si>
  <si>
    <t>TRANSFARM</t>
  </si>
  <si>
    <t>AMBROSIA</t>
  </si>
  <si>
    <t>SALVATOR</t>
  </si>
  <si>
    <t>MARIA</t>
  </si>
  <si>
    <t>HERMANN</t>
  </si>
  <si>
    <t>FARMIRA</t>
  </si>
  <si>
    <t>AESKULAP</t>
  </si>
  <si>
    <t>VIPERA</t>
  </si>
  <si>
    <t xml:space="preserve">FARMACOM </t>
  </si>
  <si>
    <t>PAULA</t>
  </si>
  <si>
    <t>HYPERNOVA DALIA</t>
  </si>
  <si>
    <t>HELP NET</t>
  </si>
  <si>
    <t>SZENT ANNA</t>
  </si>
  <si>
    <t>MOHOS</t>
  </si>
  <si>
    <t>CATENA</t>
  </si>
  <si>
    <t>SQUARE</t>
  </si>
  <si>
    <t>TOTAL GENERAL</t>
  </si>
  <si>
    <t>Consum MED.50%CNAS</t>
  </si>
  <si>
    <t>Consum MED.40%M.S.</t>
  </si>
  <si>
    <t xml:space="preserve">Consum PENSIONARI  </t>
  </si>
  <si>
    <t>Consum DIABET</t>
  </si>
  <si>
    <t>MIXT</t>
  </si>
  <si>
    <t>Diabet</t>
  </si>
  <si>
    <t xml:space="preserve">Insuline </t>
  </si>
  <si>
    <t>Consum mixt</t>
  </si>
  <si>
    <t>MISS B.PHARMA</t>
  </si>
  <si>
    <t>LOTUS PHARMA</t>
  </si>
  <si>
    <t>Total consum unice</t>
  </si>
  <si>
    <t>KINCSOPHARM</t>
  </si>
  <si>
    <t>Lista D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</si>
  <si>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</si>
  <si>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</si>
  <si>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</si>
  <si>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</si>
  <si>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</si>
  <si>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</si>
  <si>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</si>
  <si>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</si>
  <si>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</si>
  <si>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</si>
  <si>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</si>
  <si>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</si>
  <si>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>KOVAPROD</t>
  </si>
  <si>
    <t>BRETCU</t>
  </si>
  <si>
    <t>LENA FARMACEUTICA</t>
  </si>
  <si>
    <t>TEST ADULT</t>
  </si>
  <si>
    <t>TEST COPII</t>
  </si>
  <si>
    <t>Consum INSULINA</t>
  </si>
  <si>
    <t>CONSUM ONCO COST VOLUM</t>
  </si>
  <si>
    <t>MUCOVISCIDOZA ADULT</t>
  </si>
  <si>
    <t>MUCOVISCIDOZA COPII</t>
  </si>
  <si>
    <t>ONCOLOGIE</t>
  </si>
  <si>
    <t xml:space="preserve">CONSUM </t>
  </si>
  <si>
    <t>ELPISBIOFARMA</t>
  </si>
  <si>
    <t>G3</t>
  </si>
  <si>
    <t>G1</t>
  </si>
  <si>
    <t>TOTAL UNICE CV</t>
  </si>
  <si>
    <t>G11</t>
  </si>
  <si>
    <t>G26</t>
  </si>
  <si>
    <t>Consum PENSIONARI COST VOLUM</t>
  </si>
  <si>
    <t>G22</t>
  </si>
  <si>
    <t>Consum MED.50%CV CNAS</t>
  </si>
  <si>
    <t>Consum MED.40%CV M.S.</t>
  </si>
  <si>
    <t>CONSUM MUCOVISCIDOZA COST VOLUM</t>
  </si>
  <si>
    <t>MED CV LISTA B</t>
  </si>
  <si>
    <t>MED CV LISTA A</t>
  </si>
  <si>
    <t>TOTAL</t>
  </si>
  <si>
    <t>G31A</t>
  </si>
  <si>
    <t>G31G</t>
  </si>
  <si>
    <t>G17</t>
  </si>
  <si>
    <t>fibroza pulmonara</t>
  </si>
  <si>
    <t>-</t>
  </si>
  <si>
    <t>consum stari posttransplant</t>
  </si>
  <si>
    <t>G12</t>
  </si>
  <si>
    <t>DR MAX (SENSI BLUE)</t>
  </si>
  <si>
    <t>DR. MAX(SENSI BLUE)</t>
  </si>
  <si>
    <t>DR MAX(SENSI BLUE)</t>
  </si>
  <si>
    <t>Lista A-O</t>
  </si>
  <si>
    <t>Lista B-O</t>
  </si>
  <si>
    <t>Lista D-O</t>
  </si>
  <si>
    <t>TOTAL COPLATA</t>
  </si>
  <si>
    <t>TOTAL GENRAL</t>
  </si>
  <si>
    <t>amiotropie spinala cronica</t>
  </si>
  <si>
    <t>G 31C</t>
  </si>
  <si>
    <t>SITUATIA CONSUMULUI DE MEDICAMENTE PENTRU PENSIONARI CU PENSII&lt;= 1608 LEI MAI 2023</t>
  </si>
  <si>
    <t>SITUATIA CONSUMULUI DE MEDICAMENTE COST VOLUM PENTRU PENSIONARI  PANA LA 1608 LEI MAI 2023</t>
  </si>
  <si>
    <t>SITUATIA CONSUMULUI DE MEDICAMENTE PENTRU UCRAINIENI OUG15/2022 MAI 2023</t>
  </si>
  <si>
    <t>SITUATIA CONSUMULUI DE MEDICAMENTE PENTRU DIABET   LUNA MAI 2023</t>
  </si>
  <si>
    <t>SITUATIA CONSUMULUI DE MEDICAMENTE PENTRU INSULINE LUNA MAI 2023</t>
  </si>
  <si>
    <t>SITUATIA CONSUMULUI DE MEDICAMENTE LA  DIABET SI INSULINE MAI 2023</t>
  </si>
  <si>
    <t>SITUATIA CONSUMULUI LA TESTE PENTRU LUNA MAI 2023</t>
  </si>
  <si>
    <t>SITUATIA CONSUMULUI DE MEDICAMENTE PENTRU PNS COST VOLUM   LUNA MAI 2023</t>
  </si>
  <si>
    <t>SITUATIA CONSUMULUI DE MEDICAMENTE PENTRU MUCOVISCIDOZA  COST VOLUM   LUNA MAI 2023</t>
  </si>
  <si>
    <t>SITUATIA CONSUMULUI DE MEDICAMENTE PENTRU ONCOLOGIE LUNA MAI 2023</t>
  </si>
  <si>
    <t>SITUATIA CONSUMULUI DE MEDICAMENTE LA STARI POSTTRANSPLANT MAI 2023</t>
  </si>
  <si>
    <t>SITUATIA CONSUMULUI DE MEDICAMENTE PENTRU SCLEROZA LUNA MAI  2023</t>
  </si>
  <si>
    <t>SITUATIA CONSUMULUI DE MEDIC. PENTRU UNICE COST VOLUM   LUNA MAI 2023</t>
  </si>
  <si>
    <t>SITUATIA CONSUMULUI DE MEDICAMENTE LA fibroza pulmonara MAI 2023</t>
  </si>
  <si>
    <t>SITUATIA CONSUMULUI DE MEDICAMENTE LA AMIOTROPIE SPINALA CRONICA MAI 2023</t>
  </si>
  <si>
    <t>SITUATIA CONSUMULUI DE MEDICAMENTE LA STARI MUCOVISCIDOZA MAI 2023</t>
  </si>
  <si>
    <t>SITUATIA CONSUMULUI DE MEDICAMENTE IN LUNA MAI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</si>
</sst>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52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4" fontId="9" fillId="33" borderId="0" xfId="0" applyNumberFormat="1" applyFont="1" applyFill="1" applyAlignment="1">
      <alignment/>
    </xf>
    <xf numFmtId="0" fontId="10" fillId="0" borderId="0" xfId="0" applyFont="1" applyAlignment="1">
      <alignment/>
    </xf>
    <xf numFmtId="4" fontId="11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 shrinkToFit="1"/>
    </xf>
    <xf numFmtId="4" fontId="10" fillId="0" borderId="1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8" fillId="33" borderId="10" xfId="0" applyNumberFormat="1" applyFont="1" applyFill="1" applyBorder="1" applyAlignment="1">
      <alignment horizontal="left"/>
    </xf>
    <xf numFmtId="4" fontId="1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4" fontId="0" fillId="0" borderId="14" xfId="0" applyNumberForma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4" fontId="6" fillId="0" borderId="10" xfId="0" applyNumberFormat="1" applyFont="1" applyBorder="1" applyAlignment="1">
      <alignment/>
    </xf>
    <xf numFmtId="4" fontId="3" fillId="33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4" fontId="0" fillId="0" borderId="0" xfId="0" applyNumberFormat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4" fontId="13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/>
    </xf>
    <xf numFmtId="4" fontId="17" fillId="0" borderId="0" xfId="0" applyNumberFormat="1" applyFont="1" applyBorder="1" applyAlignment="1">
      <alignment/>
    </xf>
    <xf numFmtId="0" fontId="8" fillId="33" borderId="15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D266"/>
  <sheetViews>
    <sheetView tabSelected="1" zoomScale="70" zoomScaleNormal="70" zoomScalePageLayoutView="0" workbookViewId="0" topLeftCell="A1">
      <selection activeCell="F38" sqref="F38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21.42187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6" bestFit="1" customWidth="1"/>
    <col min="9" max="10" width="12.140625" style="0" customWidth="1"/>
    <col min="11" max="11" width="14.140625" style="0" bestFit="1" customWidth="1"/>
    <col min="12" max="12" width="14.28125" style="0" bestFit="1" customWidth="1"/>
    <col min="13" max="13" width="15.57421875" style="0" bestFit="1" customWidth="1"/>
    <col min="14" max="14" width="16.8515625" style="0" customWidth="1"/>
    <col min="15" max="15" width="15.57421875" style="0" customWidth="1"/>
    <col min="16" max="16" width="15.57421875" style="0" bestFit="1" customWidth="1"/>
    <col min="17" max="17" width="17.28125" style="0" bestFit="1" customWidth="1"/>
    <col min="18" max="18" width="16.00390625" style="0" bestFit="1" customWidth="1"/>
    <col min="19" max="19" width="18.421875" style="0" bestFit="1" customWidth="1"/>
    <col min="20" max="20" width="18.421875" style="11" bestFit="1" customWidth="1"/>
    <col min="21" max="21" width="10.140625" style="68" bestFit="1" customWidth="1"/>
    <col min="22" max="23" width="11.7109375" style="68" bestFit="1" customWidth="1"/>
    <col min="24" max="28" width="9.140625" style="68" customWidth="1"/>
    <col min="29" max="134" width="9.140625" style="4" customWidth="1"/>
  </cols>
  <sheetData>
    <row r="3" spans="2:20" ht="15.75">
      <c r="B3" s="82" t="s">
        <v>111</v>
      </c>
      <c r="C3" s="82"/>
      <c r="D3" s="82"/>
      <c r="E3" s="82"/>
      <c r="F3" s="82"/>
      <c r="G3" s="82"/>
      <c r="H3" s="82"/>
      <c r="I3" s="18"/>
      <c r="J3" s="18"/>
      <c r="K3" s="18"/>
      <c r="L3" s="18"/>
      <c r="M3" s="18"/>
      <c r="N3" s="18"/>
      <c r="O3" s="18"/>
      <c r="P3" s="18"/>
      <c r="Q3" s="18"/>
      <c r="R3" s="18"/>
      <c r="S3" s="19"/>
      <c r="T3" s="20"/>
    </row>
    <row r="4" spans="1:20" ht="31.5">
      <c r="A4" s="44" t="s">
        <v>0</v>
      </c>
      <c r="B4" s="45" t="s">
        <v>1</v>
      </c>
      <c r="C4" s="46" t="s">
        <v>2</v>
      </c>
      <c r="D4" s="46" t="s">
        <v>3</v>
      </c>
      <c r="E4" s="46" t="s">
        <v>4</v>
      </c>
      <c r="F4" s="46" t="s">
        <v>5</v>
      </c>
      <c r="G4" s="46" t="s">
        <v>40</v>
      </c>
      <c r="H4" s="47" t="s">
        <v>42</v>
      </c>
      <c r="I4" s="46" t="s">
        <v>43</v>
      </c>
      <c r="J4" s="46" t="s">
        <v>80</v>
      </c>
      <c r="K4" s="46" t="s">
        <v>47</v>
      </c>
      <c r="L4" s="46" t="s">
        <v>44</v>
      </c>
      <c r="M4" s="46" t="s">
        <v>45</v>
      </c>
      <c r="N4" s="46" t="s">
        <v>50</v>
      </c>
      <c r="O4" s="46" t="s">
        <v>48</v>
      </c>
      <c r="P4" s="46" t="s">
        <v>46</v>
      </c>
      <c r="Q4" s="46" t="s">
        <v>49</v>
      </c>
      <c r="R4" s="46" t="s">
        <v>52</v>
      </c>
      <c r="S4" s="48" t="s">
        <v>38</v>
      </c>
      <c r="T4" s="47" t="s">
        <v>51</v>
      </c>
    </row>
    <row r="5" spans="1:23" ht="15.75">
      <c r="A5" s="49">
        <v>1</v>
      </c>
      <c r="B5" s="50" t="s">
        <v>6</v>
      </c>
      <c r="C5" s="21">
        <v>48021.72</v>
      </c>
      <c r="D5" s="21">
        <v>62148.95</v>
      </c>
      <c r="E5" s="21">
        <v>55418.35</v>
      </c>
      <c r="F5" s="21">
        <v>5008.78</v>
      </c>
      <c r="G5" s="21">
        <v>6709.02</v>
      </c>
      <c r="H5" s="22">
        <v>491.7</v>
      </c>
      <c r="I5" s="21"/>
      <c r="J5" s="21"/>
      <c r="K5" s="21"/>
      <c r="L5" s="21">
        <v>2233.34</v>
      </c>
      <c r="M5" s="21">
        <v>107118.4</v>
      </c>
      <c r="N5" s="21">
        <v>5440.41</v>
      </c>
      <c r="O5" s="21">
        <v>23446.81</v>
      </c>
      <c r="P5" s="21">
        <v>1561.92</v>
      </c>
      <c r="Q5" s="21">
        <v>5411.89</v>
      </c>
      <c r="R5" s="51">
        <f>H5+I5+J5+K5+L5+M5+N5+O5+P5+Q5</f>
        <v>145704.47000000003</v>
      </c>
      <c r="S5" s="61">
        <f aca="true" t="shared" si="0" ref="S5:S35">C5+D5+E5+F5+G5+R5</f>
        <v>323011.29000000004</v>
      </c>
      <c r="T5" s="75">
        <f>S5-R5</f>
        <v>177306.82</v>
      </c>
      <c r="W5" s="81"/>
    </row>
    <row r="6" spans="1:23" ht="15.75">
      <c r="A6" s="49">
        <v>2</v>
      </c>
      <c r="B6" s="50" t="s">
        <v>7</v>
      </c>
      <c r="C6" s="21">
        <v>28104.08</v>
      </c>
      <c r="D6" s="21">
        <v>30879.95</v>
      </c>
      <c r="E6" s="21">
        <v>15226.21</v>
      </c>
      <c r="F6" s="21">
        <v>8252.25</v>
      </c>
      <c r="G6" s="21">
        <v>2842.09</v>
      </c>
      <c r="H6" s="22"/>
      <c r="I6" s="21"/>
      <c r="J6" s="21"/>
      <c r="K6" s="21"/>
      <c r="L6" s="21"/>
      <c r="M6" s="21"/>
      <c r="N6" s="21"/>
      <c r="O6" s="21"/>
      <c r="P6" s="21"/>
      <c r="Q6" s="21"/>
      <c r="R6" s="51">
        <f aca="true" t="shared" si="1" ref="R6:R35">H6+I6+J6+K6+L6+M6+N6+O6+P6+Q6</f>
        <v>0</v>
      </c>
      <c r="S6" s="61">
        <f t="shared" si="0"/>
        <v>85304.57999999999</v>
      </c>
      <c r="T6" s="75">
        <f aca="true" t="shared" si="2" ref="T6:T35">S6-R6</f>
        <v>85304.57999999999</v>
      </c>
      <c r="W6" s="81"/>
    </row>
    <row r="7" spans="1:23" ht="15.75">
      <c r="A7" s="49">
        <v>3</v>
      </c>
      <c r="B7" s="50" t="s">
        <v>8</v>
      </c>
      <c r="C7" s="21">
        <v>23050.73</v>
      </c>
      <c r="D7" s="21">
        <v>22940.87</v>
      </c>
      <c r="E7" s="21">
        <v>13858.88</v>
      </c>
      <c r="F7" s="21">
        <v>2835.1</v>
      </c>
      <c r="G7" s="21">
        <v>4060.31</v>
      </c>
      <c r="H7" s="22"/>
      <c r="I7" s="21"/>
      <c r="J7" s="21"/>
      <c r="K7" s="21"/>
      <c r="L7" s="21"/>
      <c r="M7" s="21"/>
      <c r="N7" s="21"/>
      <c r="O7" s="21"/>
      <c r="P7" s="21"/>
      <c r="Q7" s="21"/>
      <c r="R7" s="51">
        <f t="shared" si="1"/>
        <v>0</v>
      </c>
      <c r="S7" s="61">
        <f t="shared" si="0"/>
        <v>66745.89</v>
      </c>
      <c r="T7" s="75">
        <f t="shared" si="2"/>
        <v>66745.89</v>
      </c>
      <c r="W7" s="81"/>
    </row>
    <row r="8" spans="1:23" ht="15.75">
      <c r="A8" s="49">
        <v>4</v>
      </c>
      <c r="B8" s="50" t="s">
        <v>9</v>
      </c>
      <c r="C8" s="21">
        <v>27590.67</v>
      </c>
      <c r="D8" s="21">
        <v>31898.61</v>
      </c>
      <c r="E8" s="21">
        <v>83913.04</v>
      </c>
      <c r="F8" s="22">
        <v>2199.48</v>
      </c>
      <c r="G8" s="21">
        <v>3738.52</v>
      </c>
      <c r="H8" s="22"/>
      <c r="K8" s="21"/>
      <c r="L8" s="21"/>
      <c r="M8" s="21">
        <v>15292.47</v>
      </c>
      <c r="N8" s="21"/>
      <c r="O8" s="21"/>
      <c r="P8" s="21"/>
      <c r="Q8" s="21">
        <v>4455.74</v>
      </c>
      <c r="R8" s="51">
        <f t="shared" si="1"/>
        <v>19748.21</v>
      </c>
      <c r="S8" s="61">
        <f t="shared" si="0"/>
        <v>169088.53</v>
      </c>
      <c r="T8" s="75">
        <f t="shared" si="2"/>
        <v>149340.32</v>
      </c>
      <c r="W8" s="81"/>
    </row>
    <row r="9" spans="1:23" ht="15.75">
      <c r="A9" s="49">
        <v>5</v>
      </c>
      <c r="B9" s="50" t="s">
        <v>10</v>
      </c>
      <c r="C9" s="21">
        <v>67219.51</v>
      </c>
      <c r="D9" s="21">
        <v>80451.25</v>
      </c>
      <c r="E9" s="21">
        <v>304920.89</v>
      </c>
      <c r="F9" s="21">
        <v>10631.35</v>
      </c>
      <c r="G9" s="21">
        <v>9658.56</v>
      </c>
      <c r="H9" s="22">
        <v>2092.78</v>
      </c>
      <c r="I9" s="21"/>
      <c r="J9" s="21"/>
      <c r="K9" s="21"/>
      <c r="L9" s="21">
        <v>8911.49</v>
      </c>
      <c r="M9" s="21">
        <v>19804.81</v>
      </c>
      <c r="N9" s="21">
        <v>1113.94</v>
      </c>
      <c r="O9" s="21">
        <v>13020.86</v>
      </c>
      <c r="P9" s="21"/>
      <c r="Q9" s="21"/>
      <c r="R9" s="51">
        <f t="shared" si="1"/>
        <v>44943.880000000005</v>
      </c>
      <c r="S9" s="61">
        <f t="shared" si="0"/>
        <v>517825.44</v>
      </c>
      <c r="T9" s="75">
        <f t="shared" si="2"/>
        <v>472881.56</v>
      </c>
      <c r="W9" s="81"/>
    </row>
    <row r="10" spans="1:23" ht="15" customHeight="1">
      <c r="A10" s="49">
        <v>6</v>
      </c>
      <c r="B10" s="50" t="s">
        <v>53</v>
      </c>
      <c r="C10" s="21">
        <v>79570.49</v>
      </c>
      <c r="D10" s="21">
        <v>108585.62</v>
      </c>
      <c r="E10" s="21">
        <v>68044.09</v>
      </c>
      <c r="F10" s="21">
        <v>10003.7</v>
      </c>
      <c r="G10" s="21">
        <v>13958.75</v>
      </c>
      <c r="H10" s="22"/>
      <c r="I10" s="21"/>
      <c r="J10" s="21"/>
      <c r="K10" s="21"/>
      <c r="L10" s="21"/>
      <c r="M10" s="21">
        <v>9637.62</v>
      </c>
      <c r="N10" s="21"/>
      <c r="O10" s="21"/>
      <c r="P10" s="21"/>
      <c r="Q10" s="21"/>
      <c r="R10" s="51">
        <f t="shared" si="1"/>
        <v>9637.62</v>
      </c>
      <c r="S10" s="61">
        <f t="shared" si="0"/>
        <v>289800.26999999996</v>
      </c>
      <c r="T10" s="75">
        <f t="shared" si="2"/>
        <v>280162.64999999997</v>
      </c>
      <c r="W10" s="81"/>
    </row>
    <row r="11" spans="1:23" ht="15.75">
      <c r="A11" s="49">
        <v>7</v>
      </c>
      <c r="B11" s="50" t="s">
        <v>11</v>
      </c>
      <c r="C11" s="21">
        <v>29923.73</v>
      </c>
      <c r="D11" s="21">
        <v>19444.37</v>
      </c>
      <c r="E11" s="21">
        <v>56255.22</v>
      </c>
      <c r="F11" s="21">
        <v>1054.26</v>
      </c>
      <c r="G11" s="21">
        <v>907.43</v>
      </c>
      <c r="H11" s="22">
        <v>2838.95</v>
      </c>
      <c r="I11" s="21"/>
      <c r="J11" s="21"/>
      <c r="K11" s="21">
        <v>13688.2</v>
      </c>
      <c r="L11" s="21"/>
      <c r="M11" s="21">
        <v>13605.19</v>
      </c>
      <c r="N11" s="21">
        <v>4803</v>
      </c>
      <c r="O11" s="21">
        <v>8552.95</v>
      </c>
      <c r="P11" s="21"/>
      <c r="Q11" s="21">
        <v>3212.54</v>
      </c>
      <c r="R11" s="51">
        <f t="shared" si="1"/>
        <v>46700.83000000001</v>
      </c>
      <c r="S11" s="61">
        <f t="shared" si="0"/>
        <v>154285.84</v>
      </c>
      <c r="T11" s="75">
        <f t="shared" si="2"/>
        <v>107585.00999999998</v>
      </c>
      <c r="W11" s="81"/>
    </row>
    <row r="12" spans="1:23" ht="15.75">
      <c r="A12" s="49">
        <v>8</v>
      </c>
      <c r="B12" s="50" t="s">
        <v>12</v>
      </c>
      <c r="C12" s="21">
        <v>21826.76</v>
      </c>
      <c r="D12" s="23">
        <v>35045.59</v>
      </c>
      <c r="E12" s="21">
        <v>32210.16</v>
      </c>
      <c r="F12" s="21">
        <v>3593.93</v>
      </c>
      <c r="G12" s="21">
        <v>3865.02</v>
      </c>
      <c r="H12" s="22"/>
      <c r="I12" s="21"/>
      <c r="J12" s="21"/>
      <c r="K12" s="21">
        <v>2217.4</v>
      </c>
      <c r="L12" s="21"/>
      <c r="M12" s="21"/>
      <c r="N12" s="21"/>
      <c r="O12" s="21"/>
      <c r="P12" s="21"/>
      <c r="Q12" s="21"/>
      <c r="R12" s="51">
        <f t="shared" si="1"/>
        <v>2217.4</v>
      </c>
      <c r="S12" s="61">
        <f t="shared" si="0"/>
        <v>98758.85999999999</v>
      </c>
      <c r="T12" s="75">
        <f t="shared" si="2"/>
        <v>96541.45999999999</v>
      </c>
      <c r="W12" s="81"/>
    </row>
    <row r="13" spans="1:23" ht="15.75">
      <c r="A13" s="49">
        <v>9</v>
      </c>
      <c r="B13" s="50" t="s">
        <v>13</v>
      </c>
      <c r="C13" s="21">
        <v>35197.65</v>
      </c>
      <c r="D13" s="21">
        <v>41964.7</v>
      </c>
      <c r="E13" s="21">
        <v>25085.05</v>
      </c>
      <c r="F13" s="21">
        <v>3500.58</v>
      </c>
      <c r="G13" s="21">
        <v>7498.25</v>
      </c>
      <c r="H13" s="22">
        <v>491.69</v>
      </c>
      <c r="I13" s="21"/>
      <c r="J13" s="21">
        <v>3047.67</v>
      </c>
      <c r="K13" s="21">
        <v>1402.88</v>
      </c>
      <c r="L13" s="21"/>
      <c r="M13" s="21"/>
      <c r="N13" s="21"/>
      <c r="O13" s="21"/>
      <c r="P13" s="21"/>
      <c r="Q13" s="21"/>
      <c r="R13" s="51">
        <f t="shared" si="1"/>
        <v>4942.24</v>
      </c>
      <c r="S13" s="61">
        <f t="shared" si="0"/>
        <v>118188.47000000002</v>
      </c>
      <c r="T13" s="75">
        <f t="shared" si="2"/>
        <v>113246.23000000001</v>
      </c>
      <c r="W13" s="81"/>
    </row>
    <row r="14" spans="1:23" ht="15.75">
      <c r="A14" s="49">
        <v>10</v>
      </c>
      <c r="B14" s="50" t="s">
        <v>14</v>
      </c>
      <c r="C14" s="21">
        <v>15705.38</v>
      </c>
      <c r="D14" s="21">
        <v>15199.62</v>
      </c>
      <c r="E14" s="21">
        <v>5128.94</v>
      </c>
      <c r="F14" s="21">
        <v>3256.52</v>
      </c>
      <c r="G14" s="21">
        <v>1100.84</v>
      </c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51">
        <f t="shared" si="1"/>
        <v>0</v>
      </c>
      <c r="S14" s="61">
        <f t="shared" si="0"/>
        <v>40391.299999999996</v>
      </c>
      <c r="T14" s="75">
        <f t="shared" si="2"/>
        <v>40391.299999999996</v>
      </c>
      <c r="W14" s="81"/>
    </row>
    <row r="15" spans="1:23" ht="15.75">
      <c r="A15" s="49">
        <v>11</v>
      </c>
      <c r="B15" s="50" t="s">
        <v>15</v>
      </c>
      <c r="C15" s="21">
        <v>59788.94</v>
      </c>
      <c r="D15" s="21">
        <v>68885.96</v>
      </c>
      <c r="E15" s="21">
        <v>37787.32</v>
      </c>
      <c r="F15" s="21">
        <v>12703.39</v>
      </c>
      <c r="G15" s="21">
        <v>5130.21</v>
      </c>
      <c r="H15" s="22"/>
      <c r="I15" s="21"/>
      <c r="J15" s="21"/>
      <c r="K15" s="21">
        <v>4803.74</v>
      </c>
      <c r="L15" s="21"/>
      <c r="M15" s="21"/>
      <c r="N15" s="21"/>
      <c r="O15" s="21"/>
      <c r="P15" s="21"/>
      <c r="Q15" s="21"/>
      <c r="R15" s="51">
        <f t="shared" si="1"/>
        <v>4803.74</v>
      </c>
      <c r="S15" s="61">
        <f t="shared" si="0"/>
        <v>189099.55999999997</v>
      </c>
      <c r="T15" s="75">
        <f t="shared" si="2"/>
        <v>184295.81999999998</v>
      </c>
      <c r="W15" s="81"/>
    </row>
    <row r="16" spans="1:23" ht="15.75">
      <c r="A16" s="49">
        <v>12</v>
      </c>
      <c r="B16" s="50" t="s">
        <v>16</v>
      </c>
      <c r="C16" s="21">
        <v>20463.46</v>
      </c>
      <c r="D16" s="21">
        <v>20220.69</v>
      </c>
      <c r="E16" s="21">
        <v>9855.03</v>
      </c>
      <c r="F16" s="21">
        <v>2943.07</v>
      </c>
      <c r="G16" s="21">
        <v>2573.07</v>
      </c>
      <c r="H16" s="24"/>
      <c r="I16" s="21"/>
      <c r="J16" s="21"/>
      <c r="K16" s="21"/>
      <c r="L16" s="21"/>
      <c r="M16" s="21"/>
      <c r="N16" s="21"/>
      <c r="O16" s="21"/>
      <c r="P16" s="21"/>
      <c r="Q16" s="21"/>
      <c r="R16" s="51">
        <f t="shared" si="1"/>
        <v>0</v>
      </c>
      <c r="S16" s="61">
        <f t="shared" si="0"/>
        <v>56055.31999999999</v>
      </c>
      <c r="T16" s="75">
        <f t="shared" si="2"/>
        <v>56055.31999999999</v>
      </c>
      <c r="W16" s="81"/>
    </row>
    <row r="17" spans="1:23" ht="15.75">
      <c r="A17" s="49">
        <v>13</v>
      </c>
      <c r="B17" s="50" t="s">
        <v>17</v>
      </c>
      <c r="C17" s="21">
        <v>12947.67</v>
      </c>
      <c r="D17" s="21">
        <v>16104.94</v>
      </c>
      <c r="E17" s="21">
        <v>3897.37</v>
      </c>
      <c r="F17" s="21">
        <v>1057.51</v>
      </c>
      <c r="G17" s="21">
        <v>1874.25</v>
      </c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51">
        <f t="shared" si="1"/>
        <v>0</v>
      </c>
      <c r="S17" s="61">
        <f t="shared" si="0"/>
        <v>35881.740000000005</v>
      </c>
      <c r="T17" s="75">
        <f t="shared" si="2"/>
        <v>35881.740000000005</v>
      </c>
      <c r="W17" s="81"/>
    </row>
    <row r="18" spans="1:23" ht="15.75">
      <c r="A18" s="49">
        <v>14</v>
      </c>
      <c r="B18" s="50" t="s">
        <v>18</v>
      </c>
      <c r="C18" s="21">
        <v>22676.28</v>
      </c>
      <c r="D18" s="21">
        <v>18658.07</v>
      </c>
      <c r="E18" s="21">
        <v>31040.13</v>
      </c>
      <c r="F18" s="21">
        <v>421.75</v>
      </c>
      <c r="G18" s="21">
        <v>3345.15</v>
      </c>
      <c r="H18" s="22"/>
      <c r="I18" s="21"/>
      <c r="J18" s="21"/>
      <c r="K18" s="21"/>
      <c r="L18" s="21"/>
      <c r="M18" s="21"/>
      <c r="N18" s="21"/>
      <c r="O18" s="21">
        <v>5698.56</v>
      </c>
      <c r="P18" s="21"/>
      <c r="Q18" s="21"/>
      <c r="R18" s="51">
        <f t="shared" si="1"/>
        <v>5698.56</v>
      </c>
      <c r="S18" s="61">
        <f t="shared" si="0"/>
        <v>81839.93999999999</v>
      </c>
      <c r="T18" s="75">
        <f t="shared" si="2"/>
        <v>76141.37999999999</v>
      </c>
      <c r="W18" s="81"/>
    </row>
    <row r="19" spans="1:134" s="66" customFormat="1" ht="15.75">
      <c r="A19" s="49">
        <v>15</v>
      </c>
      <c r="B19" s="50" t="s">
        <v>19</v>
      </c>
      <c r="C19" s="21">
        <v>55804.72</v>
      </c>
      <c r="D19" s="21">
        <v>66087.94</v>
      </c>
      <c r="E19" s="21">
        <v>54535.95</v>
      </c>
      <c r="F19" s="21">
        <v>10391.1</v>
      </c>
      <c r="G19" s="21">
        <v>6637.46</v>
      </c>
      <c r="H19" s="21">
        <v>946.31</v>
      </c>
      <c r="I19" s="21"/>
      <c r="J19" s="21"/>
      <c r="K19" s="21"/>
      <c r="L19" s="21"/>
      <c r="M19" s="21">
        <v>2227.87</v>
      </c>
      <c r="N19" s="21"/>
      <c r="O19" s="21"/>
      <c r="P19" s="21">
        <v>3489.78</v>
      </c>
      <c r="Q19" s="21"/>
      <c r="R19" s="51">
        <f t="shared" si="1"/>
        <v>6663.96</v>
      </c>
      <c r="S19" s="61">
        <f t="shared" si="0"/>
        <v>200121.12999999998</v>
      </c>
      <c r="T19" s="75">
        <f t="shared" si="2"/>
        <v>193457.16999999998</v>
      </c>
      <c r="U19" s="76"/>
      <c r="V19" s="68"/>
      <c r="W19" s="81"/>
      <c r="X19" s="76"/>
      <c r="Y19" s="76"/>
      <c r="Z19" s="76"/>
      <c r="AA19" s="76"/>
      <c r="AB19" s="76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  <c r="BO19" s="65"/>
      <c r="BP19" s="65"/>
      <c r="BQ19" s="65"/>
      <c r="BR19" s="65"/>
      <c r="BS19" s="65"/>
      <c r="BT19" s="65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  <c r="DW19" s="65"/>
      <c r="DX19" s="65"/>
      <c r="DY19" s="65"/>
      <c r="DZ19" s="65"/>
      <c r="EA19" s="65"/>
      <c r="EB19" s="65"/>
      <c r="EC19" s="65"/>
      <c r="ED19" s="65"/>
    </row>
    <row r="20" spans="1:23" ht="15.75">
      <c r="A20" s="49">
        <v>16</v>
      </c>
      <c r="B20" s="50" t="s">
        <v>20</v>
      </c>
      <c r="C20" s="21">
        <v>6878.2</v>
      </c>
      <c r="D20" s="21">
        <v>6445.48</v>
      </c>
      <c r="E20" s="21">
        <v>5053.85</v>
      </c>
      <c r="F20" s="21">
        <v>1624.19</v>
      </c>
      <c r="G20" s="21">
        <v>766.39</v>
      </c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51">
        <f t="shared" si="1"/>
        <v>0</v>
      </c>
      <c r="S20" s="61">
        <f t="shared" si="0"/>
        <v>20768.109999999997</v>
      </c>
      <c r="T20" s="75">
        <f t="shared" si="2"/>
        <v>20768.109999999997</v>
      </c>
      <c r="W20" s="81"/>
    </row>
    <row r="21" spans="1:23" ht="15.75">
      <c r="A21" s="49">
        <v>17</v>
      </c>
      <c r="B21" s="50" t="s">
        <v>21</v>
      </c>
      <c r="C21" s="21">
        <v>6562.23</v>
      </c>
      <c r="D21" s="21">
        <v>8434.92</v>
      </c>
      <c r="E21" s="21">
        <v>4159.51</v>
      </c>
      <c r="F21" s="21">
        <v>898.38</v>
      </c>
      <c r="G21" s="21">
        <v>1263.87</v>
      </c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51">
        <f t="shared" si="1"/>
        <v>0</v>
      </c>
      <c r="S21" s="61">
        <f t="shared" si="0"/>
        <v>21318.91</v>
      </c>
      <c r="T21" s="75">
        <f t="shared" si="2"/>
        <v>21318.91</v>
      </c>
      <c r="W21" s="81"/>
    </row>
    <row r="22" spans="1:23" ht="15.75">
      <c r="A22" s="49">
        <v>18</v>
      </c>
      <c r="B22" s="50" t="s">
        <v>85</v>
      </c>
      <c r="C22" s="21">
        <v>52552.13</v>
      </c>
      <c r="D22" s="21">
        <v>85161.89</v>
      </c>
      <c r="E22" s="21">
        <v>51979.18</v>
      </c>
      <c r="F22" s="21">
        <v>6457.85</v>
      </c>
      <c r="G22" s="21">
        <v>8206.91</v>
      </c>
      <c r="H22" s="21">
        <v>957.18</v>
      </c>
      <c r="I22" s="21"/>
      <c r="J22" s="21"/>
      <c r="K22" s="21"/>
      <c r="L22" s="21"/>
      <c r="M22" s="21">
        <v>50484.15</v>
      </c>
      <c r="N22" s="21">
        <v>2227.87</v>
      </c>
      <c r="O22" s="21">
        <v>15824.4</v>
      </c>
      <c r="P22" s="69"/>
      <c r="Q22" s="21">
        <v>24506.56</v>
      </c>
      <c r="R22" s="51">
        <f t="shared" si="1"/>
        <v>94000.16</v>
      </c>
      <c r="S22" s="61">
        <f t="shared" si="0"/>
        <v>298358.12</v>
      </c>
      <c r="T22" s="75">
        <f t="shared" si="2"/>
        <v>204357.96</v>
      </c>
      <c r="W22" s="81"/>
    </row>
    <row r="23" spans="1:23" ht="15.75">
      <c r="A23" s="49">
        <v>19</v>
      </c>
      <c r="B23" s="50" t="s">
        <v>22</v>
      </c>
      <c r="C23" s="21">
        <v>25974.37</v>
      </c>
      <c r="D23" s="21">
        <v>35883.7</v>
      </c>
      <c r="E23" s="21">
        <v>17892.14</v>
      </c>
      <c r="F23" s="21">
        <v>2850.55</v>
      </c>
      <c r="G23" s="21">
        <v>4880.79</v>
      </c>
      <c r="H23" s="22"/>
      <c r="I23" s="21"/>
      <c r="J23" s="21"/>
      <c r="K23" s="21"/>
      <c r="L23" s="21"/>
      <c r="M23" s="21">
        <v>30000.26</v>
      </c>
      <c r="N23" s="21"/>
      <c r="O23" s="21">
        <v>2227.87</v>
      </c>
      <c r="P23" s="21">
        <v>1145.5</v>
      </c>
      <c r="Q23" s="21"/>
      <c r="R23" s="51">
        <f t="shared" si="1"/>
        <v>33373.63</v>
      </c>
      <c r="S23" s="61">
        <f t="shared" si="0"/>
        <v>120855.18</v>
      </c>
      <c r="T23" s="75">
        <f t="shared" si="2"/>
        <v>87481.54999999999</v>
      </c>
      <c r="W23" s="81"/>
    </row>
    <row r="24" spans="1:23" ht="15.75">
      <c r="A24" s="49">
        <v>20</v>
      </c>
      <c r="B24" s="50" t="s">
        <v>23</v>
      </c>
      <c r="C24" s="21">
        <v>14871.08</v>
      </c>
      <c r="D24" s="21">
        <v>18335.66</v>
      </c>
      <c r="E24" s="21">
        <v>7487.36</v>
      </c>
      <c r="F24" s="21">
        <v>2505.81</v>
      </c>
      <c r="G24" s="21">
        <v>2375.6</v>
      </c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51">
        <f t="shared" si="1"/>
        <v>0</v>
      </c>
      <c r="S24" s="61">
        <f t="shared" si="0"/>
        <v>45575.509999999995</v>
      </c>
      <c r="T24" s="75">
        <f t="shared" si="2"/>
        <v>45575.509999999995</v>
      </c>
      <c r="W24" s="81"/>
    </row>
    <row r="25" spans="1:23" ht="15.75">
      <c r="A25" s="49">
        <v>21</v>
      </c>
      <c r="B25" s="50" t="s">
        <v>24</v>
      </c>
      <c r="C25" s="21">
        <v>12344.03</v>
      </c>
      <c r="D25" s="21">
        <v>13885.14</v>
      </c>
      <c r="E25" s="21">
        <v>9725.42</v>
      </c>
      <c r="F25" s="21">
        <v>759.32</v>
      </c>
      <c r="G25" s="21">
        <v>1562.43</v>
      </c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51">
        <f t="shared" si="1"/>
        <v>0</v>
      </c>
      <c r="S25" s="61">
        <f t="shared" si="0"/>
        <v>38276.34</v>
      </c>
      <c r="T25" s="75">
        <f t="shared" si="2"/>
        <v>38276.34</v>
      </c>
      <c r="W25" s="81"/>
    </row>
    <row r="26" spans="1:23" ht="15.75">
      <c r="A26" s="49">
        <v>22</v>
      </c>
      <c r="B26" s="50" t="s">
        <v>25</v>
      </c>
      <c r="C26" s="21">
        <v>76012.78</v>
      </c>
      <c r="D26" s="21">
        <v>120709.54</v>
      </c>
      <c r="E26" s="22">
        <v>82941.72</v>
      </c>
      <c r="F26" s="21">
        <v>4757.77</v>
      </c>
      <c r="G26" s="21">
        <v>14931.98</v>
      </c>
      <c r="H26" s="22">
        <v>1396.5</v>
      </c>
      <c r="K26" s="21"/>
      <c r="L26" s="21"/>
      <c r="M26" s="21">
        <v>21972.98</v>
      </c>
      <c r="N26" s="21"/>
      <c r="O26" s="21">
        <v>22586.78</v>
      </c>
      <c r="P26" s="21"/>
      <c r="Q26" s="21"/>
      <c r="R26" s="51">
        <f t="shared" si="1"/>
        <v>45956.259999999995</v>
      </c>
      <c r="S26" s="61">
        <f t="shared" si="0"/>
        <v>345310.05000000005</v>
      </c>
      <c r="T26" s="75">
        <f t="shared" si="2"/>
        <v>299353.79000000004</v>
      </c>
      <c r="W26" s="81"/>
    </row>
    <row r="27" spans="1:23" ht="15.75">
      <c r="A27" s="49">
        <v>23</v>
      </c>
      <c r="B27" s="50" t="s">
        <v>26</v>
      </c>
      <c r="C27" s="21">
        <v>54086.84</v>
      </c>
      <c r="D27" s="21">
        <v>55818.02</v>
      </c>
      <c r="E27" s="21">
        <v>41945.83</v>
      </c>
      <c r="F27" s="21">
        <v>7136.81</v>
      </c>
      <c r="G27" s="21">
        <v>6827.89</v>
      </c>
      <c r="H27" s="22">
        <v>680.95</v>
      </c>
      <c r="I27" s="21"/>
      <c r="J27" s="21"/>
      <c r="K27" s="21"/>
      <c r="L27" s="21"/>
      <c r="M27" s="21"/>
      <c r="N27" s="21"/>
      <c r="O27" s="21"/>
      <c r="P27" s="21"/>
      <c r="Q27" s="21"/>
      <c r="R27" s="51">
        <f t="shared" si="1"/>
        <v>680.95</v>
      </c>
      <c r="S27" s="61">
        <f t="shared" si="0"/>
        <v>166496.34000000003</v>
      </c>
      <c r="T27" s="75">
        <f t="shared" si="2"/>
        <v>165815.39</v>
      </c>
      <c r="W27" s="81"/>
    </row>
    <row r="28" spans="1:23" ht="15.75">
      <c r="A28" s="49">
        <v>24</v>
      </c>
      <c r="B28" s="50" t="s">
        <v>36</v>
      </c>
      <c r="C28" s="21">
        <v>4700.76</v>
      </c>
      <c r="D28" s="21">
        <v>5137.46</v>
      </c>
      <c r="E28" s="21">
        <v>3060.56</v>
      </c>
      <c r="F28" s="21">
        <v>486.89</v>
      </c>
      <c r="G28" s="21">
        <v>466.46</v>
      </c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51">
        <f t="shared" si="1"/>
        <v>0</v>
      </c>
      <c r="S28" s="61">
        <f t="shared" si="0"/>
        <v>13852.13</v>
      </c>
      <c r="T28" s="75">
        <f t="shared" si="2"/>
        <v>13852.13</v>
      </c>
      <c r="W28" s="81"/>
    </row>
    <row r="29" spans="1:23" ht="15.75">
      <c r="A29" s="49">
        <v>25</v>
      </c>
      <c r="B29" s="50" t="s">
        <v>37</v>
      </c>
      <c r="C29" s="21">
        <v>32387.77</v>
      </c>
      <c r="D29" s="21">
        <v>30871.42</v>
      </c>
      <c r="E29" s="21">
        <v>25281.54</v>
      </c>
      <c r="F29" s="21">
        <v>3589.41</v>
      </c>
      <c r="G29" s="21">
        <v>4649.73</v>
      </c>
      <c r="H29" s="22"/>
      <c r="I29" s="21"/>
      <c r="J29" s="21"/>
      <c r="K29" s="21"/>
      <c r="L29" s="21"/>
      <c r="M29" s="21">
        <v>2547.22</v>
      </c>
      <c r="N29" s="21">
        <v>2547.22</v>
      </c>
      <c r="O29" s="21">
        <v>3341.81</v>
      </c>
      <c r="P29" s="21"/>
      <c r="Q29" s="21"/>
      <c r="R29" s="51">
        <f t="shared" si="1"/>
        <v>8436.25</v>
      </c>
      <c r="S29" s="61">
        <f t="shared" si="0"/>
        <v>105216.12000000001</v>
      </c>
      <c r="T29" s="75">
        <f t="shared" si="2"/>
        <v>96779.87000000001</v>
      </c>
      <c r="W29" s="81"/>
    </row>
    <row r="30" spans="1:23" ht="15.75" customHeight="1">
      <c r="A30" s="49">
        <v>26</v>
      </c>
      <c r="B30" s="50" t="s">
        <v>39</v>
      </c>
      <c r="C30" s="21">
        <v>6676.77</v>
      </c>
      <c r="D30" s="21">
        <v>5927.97</v>
      </c>
      <c r="E30" s="21">
        <v>6018.05</v>
      </c>
      <c r="F30" s="21">
        <v>1153.51</v>
      </c>
      <c r="G30" s="21">
        <v>877.37</v>
      </c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51">
        <f t="shared" si="1"/>
        <v>0</v>
      </c>
      <c r="S30" s="61">
        <f t="shared" si="0"/>
        <v>20653.67</v>
      </c>
      <c r="T30" s="75">
        <f t="shared" si="2"/>
        <v>20653.67</v>
      </c>
      <c r="W30" s="81"/>
    </row>
    <row r="31" spans="1:134" s="42" customFormat="1" ht="15.75" customHeight="1">
      <c r="A31" s="49">
        <v>27</v>
      </c>
      <c r="B31" s="50" t="s">
        <v>41</v>
      </c>
      <c r="C31" s="21">
        <v>7029</v>
      </c>
      <c r="D31" s="21">
        <v>8516.15</v>
      </c>
      <c r="E31" s="21">
        <v>4306.06</v>
      </c>
      <c r="F31" s="21">
        <v>698.57</v>
      </c>
      <c r="G31" s="21">
        <v>1043.52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51">
        <f t="shared" si="1"/>
        <v>0</v>
      </c>
      <c r="S31" s="61">
        <f t="shared" si="0"/>
        <v>21593.3</v>
      </c>
      <c r="T31" s="75">
        <f t="shared" si="2"/>
        <v>21593.3</v>
      </c>
      <c r="U31" s="68"/>
      <c r="V31" s="68"/>
      <c r="W31" s="81"/>
      <c r="X31" s="68"/>
      <c r="Y31" s="68"/>
      <c r="Z31" s="68"/>
      <c r="AA31" s="68"/>
      <c r="AB31" s="68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</row>
    <row r="32" spans="1:28" s="4" customFormat="1" ht="15.75" customHeight="1">
      <c r="A32" s="49">
        <v>28</v>
      </c>
      <c r="B32" s="50" t="s">
        <v>54</v>
      </c>
      <c r="C32" s="21">
        <v>3566.03</v>
      </c>
      <c r="D32" s="21">
        <v>3416.97</v>
      </c>
      <c r="E32" s="21">
        <v>1481.93</v>
      </c>
      <c r="F32" s="21">
        <v>60.85</v>
      </c>
      <c r="G32" s="21">
        <v>482.99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51">
        <f t="shared" si="1"/>
        <v>0</v>
      </c>
      <c r="S32" s="61">
        <f t="shared" si="0"/>
        <v>9008.77</v>
      </c>
      <c r="T32" s="75">
        <f t="shared" si="2"/>
        <v>9008.77</v>
      </c>
      <c r="U32" s="68"/>
      <c r="V32" s="68"/>
      <c r="W32" s="81"/>
      <c r="X32" s="68"/>
      <c r="Y32" s="68"/>
      <c r="Z32" s="68"/>
      <c r="AA32" s="68"/>
      <c r="AB32" s="68"/>
    </row>
    <row r="33" spans="1:28" s="4" customFormat="1" ht="15.75" customHeight="1">
      <c r="A33" s="49">
        <v>29</v>
      </c>
      <c r="B33" s="50" t="s">
        <v>55</v>
      </c>
      <c r="C33" s="21">
        <v>7657.12</v>
      </c>
      <c r="D33" s="21">
        <v>7725.28</v>
      </c>
      <c r="E33" s="21">
        <v>3893.24</v>
      </c>
      <c r="F33" s="21">
        <v>2436.57</v>
      </c>
      <c r="G33" s="21">
        <v>811.75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51">
        <f t="shared" si="1"/>
        <v>0</v>
      </c>
      <c r="S33" s="61">
        <f t="shared" si="0"/>
        <v>22523.96</v>
      </c>
      <c r="T33" s="75">
        <f t="shared" si="2"/>
        <v>22523.96</v>
      </c>
      <c r="U33" s="68"/>
      <c r="V33" s="68"/>
      <c r="W33" s="81"/>
      <c r="X33" s="68"/>
      <c r="Y33" s="68"/>
      <c r="Z33" s="68"/>
      <c r="AA33" s="68"/>
      <c r="AB33" s="68"/>
    </row>
    <row r="34" spans="1:28" s="4" customFormat="1" ht="15.75" customHeight="1" thickBot="1">
      <c r="A34" s="49">
        <v>30</v>
      </c>
      <c r="B34" s="50" t="s">
        <v>64</v>
      </c>
      <c r="C34" s="21">
        <v>3715.37</v>
      </c>
      <c r="D34" s="21">
        <v>3906.49</v>
      </c>
      <c r="E34" s="21">
        <v>2838.83</v>
      </c>
      <c r="F34" s="21">
        <v>604.92</v>
      </c>
      <c r="G34" s="21">
        <v>450.7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51">
        <f t="shared" si="1"/>
        <v>0</v>
      </c>
      <c r="S34" s="61">
        <f t="shared" si="0"/>
        <v>11516.31</v>
      </c>
      <c r="T34" s="75">
        <f t="shared" si="2"/>
        <v>11516.31</v>
      </c>
      <c r="U34" s="68"/>
      <c r="V34" s="68"/>
      <c r="W34" s="81"/>
      <c r="X34" s="68"/>
      <c r="Y34" s="68"/>
      <c r="Z34" s="68"/>
      <c r="AA34" s="68"/>
      <c r="AB34" s="68"/>
    </row>
    <row r="35" spans="1:134" s="43" customFormat="1" ht="15.75" customHeight="1" thickBot="1">
      <c r="A35" s="51"/>
      <c r="B35" s="51" t="s">
        <v>27</v>
      </c>
      <c r="C35" s="51">
        <f>SUM(C5:C34)</f>
        <v>862906.27</v>
      </c>
      <c r="D35" s="51">
        <f aca="true" t="shared" si="3" ref="D35:Q35">SUM(D5:D34)</f>
        <v>1048693.22</v>
      </c>
      <c r="E35" s="51">
        <f t="shared" si="3"/>
        <v>1065241.85</v>
      </c>
      <c r="F35" s="51">
        <f t="shared" si="3"/>
        <v>113874.17000000004</v>
      </c>
      <c r="G35" s="51">
        <f t="shared" si="3"/>
        <v>123497.30999999998</v>
      </c>
      <c r="H35" s="51">
        <f t="shared" si="3"/>
        <v>9896.060000000001</v>
      </c>
      <c r="I35" s="51">
        <f t="shared" si="3"/>
        <v>0</v>
      </c>
      <c r="J35" s="51">
        <f>SUM(J5:J34)</f>
        <v>3047.67</v>
      </c>
      <c r="K35" s="51">
        <f t="shared" si="3"/>
        <v>22112.22</v>
      </c>
      <c r="L35" s="51">
        <f t="shared" si="3"/>
        <v>11144.83</v>
      </c>
      <c r="M35" s="51">
        <f t="shared" si="3"/>
        <v>272690.97</v>
      </c>
      <c r="N35" s="51">
        <f t="shared" si="3"/>
        <v>16132.44</v>
      </c>
      <c r="O35" s="51">
        <f t="shared" si="3"/>
        <v>94700.03999999998</v>
      </c>
      <c r="P35" s="51">
        <f t="shared" si="3"/>
        <v>6197.200000000001</v>
      </c>
      <c r="Q35" s="51">
        <f t="shared" si="3"/>
        <v>37586.73</v>
      </c>
      <c r="R35" s="51">
        <f t="shared" si="1"/>
        <v>473508.16</v>
      </c>
      <c r="S35" s="61">
        <f t="shared" si="0"/>
        <v>3687720.98</v>
      </c>
      <c r="T35" s="75">
        <f t="shared" si="2"/>
        <v>3214212.82</v>
      </c>
      <c r="U35" s="68"/>
      <c r="V35" s="68"/>
      <c r="W35" s="81"/>
      <c r="X35" s="68"/>
      <c r="Y35" s="68"/>
      <c r="Z35" s="68"/>
      <c r="AA35" s="68"/>
      <c r="AB35" s="68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</row>
    <row r="36" spans="2:20" ht="15.75">
      <c r="B36" s="25"/>
      <c r="C36" s="26"/>
      <c r="D36" s="26"/>
      <c r="E36" s="26"/>
      <c r="F36" s="27"/>
      <c r="G36" s="27"/>
      <c r="H36" s="28"/>
      <c r="I36" s="26"/>
      <c r="J36" s="26"/>
      <c r="K36" s="26"/>
      <c r="L36" s="26"/>
      <c r="M36" s="26"/>
      <c r="N36" s="26"/>
      <c r="O36" s="26"/>
      <c r="P36" s="26"/>
      <c r="Q36" s="26"/>
      <c r="R36" s="26"/>
      <c r="T36" s="28"/>
    </row>
    <row r="37" spans="2:20" ht="15.75">
      <c r="B37" s="29"/>
      <c r="C37" s="26"/>
      <c r="D37" s="26"/>
      <c r="E37" s="26"/>
      <c r="F37" s="27"/>
      <c r="G37" s="27"/>
      <c r="H37" s="28"/>
      <c r="I37" s="26"/>
      <c r="J37" s="26"/>
      <c r="K37" s="26"/>
      <c r="L37" s="26"/>
      <c r="M37" s="26"/>
      <c r="N37" s="26"/>
      <c r="O37" s="26"/>
      <c r="P37" s="26"/>
      <c r="Q37" s="26"/>
      <c r="R37" s="26"/>
      <c r="T37" s="28"/>
    </row>
    <row r="38" spans="2:20" ht="15">
      <c r="B38" s="8"/>
      <c r="C38" s="1"/>
      <c r="D38" s="1"/>
      <c r="E38" s="1"/>
      <c r="F38" s="2"/>
      <c r="G38" s="2"/>
      <c r="H38" s="14"/>
      <c r="I38" s="1"/>
      <c r="J38" s="1"/>
      <c r="K38" s="1"/>
      <c r="L38" s="1"/>
      <c r="M38" s="1"/>
      <c r="N38" s="1"/>
      <c r="O38" s="1"/>
      <c r="P38" s="1"/>
      <c r="Q38" s="1"/>
      <c r="R38" s="1"/>
      <c r="S38" s="3"/>
      <c r="T38" s="54"/>
    </row>
    <row r="39" spans="2:19" ht="15">
      <c r="B39" s="8"/>
      <c r="C39" s="1"/>
      <c r="D39" s="1"/>
      <c r="E39" s="1"/>
      <c r="F39" s="2"/>
      <c r="G39" s="2"/>
      <c r="H39" s="15"/>
      <c r="I39" s="1"/>
      <c r="J39" s="1"/>
      <c r="K39" s="1"/>
      <c r="L39" s="1"/>
      <c r="M39" s="1"/>
      <c r="N39" s="1"/>
      <c r="O39" s="1"/>
      <c r="P39" s="1"/>
      <c r="Q39" s="1"/>
      <c r="R39" s="1"/>
      <c r="S39" s="3"/>
    </row>
    <row r="40" spans="2:18" ht="15">
      <c r="B40" s="8"/>
      <c r="C40" s="1"/>
      <c r="D40" s="1"/>
      <c r="E40" s="1"/>
      <c r="F40" s="2"/>
      <c r="G40" s="2"/>
      <c r="H40" s="1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 ht="15">
      <c r="B41" s="8"/>
      <c r="C41" s="1"/>
      <c r="D41" s="1"/>
      <c r="E41" s="1"/>
      <c r="F41" s="2"/>
      <c r="G41" s="2"/>
      <c r="H41" s="1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20" ht="12.75">
      <c r="B42" s="13"/>
      <c r="C42" s="3"/>
      <c r="D42" s="3"/>
      <c r="T42" s="54"/>
    </row>
    <row r="43" spans="2:13" ht="12.75">
      <c r="B43" s="9"/>
      <c r="D43" s="3"/>
      <c r="F43" s="3"/>
      <c r="G43" s="3"/>
      <c r="M43" s="3"/>
    </row>
    <row r="44" ht="12.75">
      <c r="B44" s="9"/>
    </row>
    <row r="45" ht="12.75">
      <c r="B45" s="9"/>
    </row>
    <row r="46" ht="12.75">
      <c r="B46" s="9"/>
    </row>
    <row r="47" spans="2:11" ht="12.75">
      <c r="B47" s="9"/>
      <c r="K47" s="3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spans="2:20" ht="12.75">
      <c r="B52" s="10"/>
      <c r="C52" s="4"/>
      <c r="D52" s="4"/>
      <c r="E52" s="4"/>
      <c r="F52" s="4"/>
      <c r="G52" s="4"/>
      <c r="H52" s="1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2"/>
    </row>
    <row r="53" spans="2:20" ht="12.75">
      <c r="B53" s="10"/>
      <c r="C53" s="4"/>
      <c r="D53" s="4"/>
      <c r="E53" s="4"/>
      <c r="F53" s="4"/>
      <c r="G53" s="4"/>
      <c r="H53" s="1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12"/>
    </row>
    <row r="54" spans="2:20" ht="12.75">
      <c r="B54" s="10"/>
      <c r="C54" s="4"/>
      <c r="D54" s="4"/>
      <c r="E54" s="4"/>
      <c r="F54" s="4"/>
      <c r="G54" s="4"/>
      <c r="H54" s="1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12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</sheetData>
  <sheetProtection/>
  <mergeCells count="1">
    <mergeCell ref="B3:H3"/>
  </mergeCells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35"/>
  <sheetViews>
    <sheetView zoomScalePageLayoutView="0" workbookViewId="0" topLeftCell="A1">
      <selection activeCell="J29" sqref="J29:J30"/>
    </sheetView>
  </sheetViews>
  <sheetFormatPr defaultColWidth="9.140625" defaultRowHeight="12.75"/>
  <cols>
    <col min="2" max="2" width="31.28125" style="0" bestFit="1" customWidth="1"/>
    <col min="3" max="3" width="17.28125" style="0" customWidth="1"/>
  </cols>
  <sheetData>
    <row r="2" spans="1:6" ht="12.75">
      <c r="A2" s="89" t="s">
        <v>103</v>
      </c>
      <c r="B2" s="84"/>
      <c r="C2" s="84"/>
      <c r="D2" s="84"/>
      <c r="E2" s="84"/>
      <c r="F2" s="84"/>
    </row>
    <row r="3" spans="1:6" ht="12.75">
      <c r="A3" s="84"/>
      <c r="B3" s="84"/>
      <c r="C3" s="84"/>
      <c r="D3" s="84"/>
      <c r="E3" s="84"/>
      <c r="F3" s="84"/>
    </row>
    <row r="4" spans="1:5" ht="63">
      <c r="A4" s="44" t="s">
        <v>0</v>
      </c>
      <c r="B4" s="45" t="s">
        <v>1</v>
      </c>
      <c r="C4" s="45" t="s">
        <v>74</v>
      </c>
      <c r="D4" s="32"/>
      <c r="E4" s="32"/>
    </row>
    <row r="5" spans="1:3" ht="15.75">
      <c r="A5" s="49">
        <v>1</v>
      </c>
      <c r="B5" s="50" t="s">
        <v>6</v>
      </c>
      <c r="C5" s="55"/>
    </row>
    <row r="6" spans="1:3" ht="15.75">
      <c r="A6" s="49">
        <v>2</v>
      </c>
      <c r="B6" s="50" t="s">
        <v>7</v>
      </c>
      <c r="C6" s="55"/>
    </row>
    <row r="7" spans="1:3" ht="15.75">
      <c r="A7" s="49">
        <v>3</v>
      </c>
      <c r="B7" s="50" t="s">
        <v>8</v>
      </c>
      <c r="C7" s="55"/>
    </row>
    <row r="8" spans="1:3" ht="15.75">
      <c r="A8" s="49">
        <v>4</v>
      </c>
      <c r="B8" s="50" t="s">
        <v>9</v>
      </c>
      <c r="C8" s="55"/>
    </row>
    <row r="9" spans="1:3" ht="15.75">
      <c r="A9" s="49">
        <v>5</v>
      </c>
      <c r="B9" s="50" t="s">
        <v>10</v>
      </c>
      <c r="C9" s="55"/>
    </row>
    <row r="10" spans="1:3" ht="15.75">
      <c r="A10" s="49">
        <v>6</v>
      </c>
      <c r="B10" s="50" t="s">
        <v>53</v>
      </c>
      <c r="C10" s="55"/>
    </row>
    <row r="11" spans="1:3" ht="15.75">
      <c r="A11" s="49">
        <v>7</v>
      </c>
      <c r="B11" s="50" t="s">
        <v>11</v>
      </c>
      <c r="C11" s="55"/>
    </row>
    <row r="12" spans="1:3" ht="15.75">
      <c r="A12" s="49">
        <v>8</v>
      </c>
      <c r="B12" s="50" t="s">
        <v>12</v>
      </c>
      <c r="C12" s="55">
        <v>4558.12</v>
      </c>
    </row>
    <row r="13" spans="1:3" ht="15.75">
      <c r="A13" s="49">
        <v>9</v>
      </c>
      <c r="B13" s="50" t="s">
        <v>13</v>
      </c>
      <c r="C13" s="55"/>
    </row>
    <row r="14" spans="1:3" ht="15.75">
      <c r="A14" s="49">
        <v>10</v>
      </c>
      <c r="B14" s="50" t="s">
        <v>14</v>
      </c>
      <c r="C14" s="55"/>
    </row>
    <row r="15" spans="1:3" ht="15.75">
      <c r="A15" s="49">
        <v>11</v>
      </c>
      <c r="B15" s="50" t="s">
        <v>15</v>
      </c>
      <c r="C15" s="55"/>
    </row>
    <row r="16" spans="1:3" ht="15.75">
      <c r="A16" s="49">
        <v>12</v>
      </c>
      <c r="B16" s="50" t="s">
        <v>16</v>
      </c>
      <c r="C16" s="55"/>
    </row>
    <row r="17" spans="1:3" ht="15.75">
      <c r="A17" s="49">
        <v>13</v>
      </c>
      <c r="B17" s="50" t="s">
        <v>17</v>
      </c>
      <c r="C17" s="55"/>
    </row>
    <row r="18" spans="1:3" ht="15.75">
      <c r="A18" s="49">
        <v>14</v>
      </c>
      <c r="B18" s="50" t="s">
        <v>18</v>
      </c>
      <c r="C18" s="55"/>
    </row>
    <row r="19" spans="1:3" ht="15.75">
      <c r="A19" s="49">
        <v>15</v>
      </c>
      <c r="B19" s="50" t="s">
        <v>19</v>
      </c>
      <c r="C19" s="55"/>
    </row>
    <row r="20" spans="1:3" ht="15.75">
      <c r="A20" s="49">
        <v>16</v>
      </c>
      <c r="B20" s="50" t="s">
        <v>20</v>
      </c>
      <c r="C20" s="55"/>
    </row>
    <row r="21" spans="1:3" ht="15.75">
      <c r="A21" s="49">
        <v>17</v>
      </c>
      <c r="B21" s="50" t="s">
        <v>21</v>
      </c>
      <c r="C21" s="55"/>
    </row>
    <row r="22" spans="1:3" ht="15.75">
      <c r="A22" s="49">
        <v>18</v>
      </c>
      <c r="B22" s="50" t="s">
        <v>87</v>
      </c>
      <c r="C22" s="55"/>
    </row>
    <row r="23" spans="1:3" ht="15.75">
      <c r="A23" s="49">
        <v>19</v>
      </c>
      <c r="B23" s="50" t="s">
        <v>22</v>
      </c>
      <c r="C23" s="55"/>
    </row>
    <row r="24" spans="1:3" ht="15.75">
      <c r="A24" s="49">
        <v>20</v>
      </c>
      <c r="B24" s="50" t="s">
        <v>23</v>
      </c>
      <c r="C24" s="55"/>
    </row>
    <row r="25" spans="1:3" ht="15.75">
      <c r="A25" s="49">
        <v>21</v>
      </c>
      <c r="B25" s="50" t="s">
        <v>24</v>
      </c>
      <c r="C25" s="55"/>
    </row>
    <row r="26" spans="1:3" ht="15.75">
      <c r="A26" s="49">
        <v>22</v>
      </c>
      <c r="B26" s="50" t="s">
        <v>25</v>
      </c>
      <c r="C26" s="55"/>
    </row>
    <row r="27" spans="1:3" ht="15.75">
      <c r="A27" s="49">
        <v>23</v>
      </c>
      <c r="B27" s="50" t="s">
        <v>26</v>
      </c>
      <c r="C27" s="55"/>
    </row>
    <row r="28" spans="1:3" ht="15.75">
      <c r="A28" s="49">
        <v>24</v>
      </c>
      <c r="B28" s="50" t="s">
        <v>36</v>
      </c>
      <c r="C28" s="55"/>
    </row>
    <row r="29" spans="1:3" ht="15.75">
      <c r="A29" s="49">
        <v>25</v>
      </c>
      <c r="B29" s="50" t="s">
        <v>37</v>
      </c>
      <c r="C29" s="55"/>
    </row>
    <row r="30" spans="1:3" ht="15.75">
      <c r="A30" s="49">
        <v>26</v>
      </c>
      <c r="B30" s="50" t="s">
        <v>39</v>
      </c>
      <c r="C30" s="55"/>
    </row>
    <row r="31" spans="1:3" ht="15.75">
      <c r="A31" s="49">
        <v>27</v>
      </c>
      <c r="B31" s="50" t="s">
        <v>41</v>
      </c>
      <c r="C31" s="55"/>
    </row>
    <row r="32" spans="1:3" ht="15.75">
      <c r="A32" s="49">
        <v>28</v>
      </c>
      <c r="B32" s="50" t="s">
        <v>54</v>
      </c>
      <c r="C32" s="55"/>
    </row>
    <row r="33" spans="1:3" ht="15.75">
      <c r="A33" s="49">
        <v>29</v>
      </c>
      <c r="B33" s="50" t="s">
        <v>55</v>
      </c>
      <c r="C33" s="55"/>
    </row>
    <row r="34" spans="1:3" ht="15.75">
      <c r="A34" s="49">
        <v>30</v>
      </c>
      <c r="B34" s="50" t="s">
        <v>64</v>
      </c>
      <c r="C34" s="55"/>
    </row>
    <row r="35" spans="1:3" ht="15.75">
      <c r="A35" s="51"/>
      <c r="B35" s="51" t="s">
        <v>27</v>
      </c>
      <c r="C35" s="56">
        <f>SUM(C5:C34)</f>
        <v>4558.12</v>
      </c>
    </row>
  </sheetData>
  <sheetProtection/>
  <mergeCells count="1">
    <mergeCell ref="A2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E38" sqref="D38:E39"/>
    </sheetView>
  </sheetViews>
  <sheetFormatPr defaultColWidth="9.140625" defaultRowHeight="12.75"/>
  <cols>
    <col min="2" max="2" width="36.57421875" style="0" customWidth="1"/>
    <col min="3" max="3" width="16.140625" style="0" customWidth="1"/>
  </cols>
  <sheetData>
    <row r="1" spans="1:5" ht="12.75">
      <c r="A1" s="78"/>
      <c r="B1" s="78"/>
      <c r="C1" s="78"/>
      <c r="D1" s="78"/>
      <c r="E1" s="78"/>
    </row>
    <row r="2" spans="1:7" ht="15">
      <c r="A2" s="80" t="s">
        <v>104</v>
      </c>
      <c r="B2" s="80"/>
      <c r="C2" s="77"/>
      <c r="D2" s="80"/>
      <c r="E2" s="80"/>
      <c r="F2" s="32"/>
      <c r="G2" s="32"/>
    </row>
    <row r="3" spans="1:5" ht="12.75">
      <c r="A3" s="78"/>
      <c r="B3" s="78"/>
      <c r="C3" s="79"/>
      <c r="D3" s="78"/>
      <c r="E3" s="78"/>
    </row>
    <row r="4" spans="1:3" ht="15">
      <c r="A4" s="59" t="s">
        <v>0</v>
      </c>
      <c r="B4" s="59" t="s">
        <v>1</v>
      </c>
      <c r="C4" s="59" t="s">
        <v>62</v>
      </c>
    </row>
    <row r="5" spans="1:3" ht="15.75">
      <c r="A5" s="49">
        <v>1</v>
      </c>
      <c r="B5" s="50" t="s">
        <v>6</v>
      </c>
      <c r="C5" s="6">
        <v>292490.92</v>
      </c>
    </row>
    <row r="6" spans="1:3" ht="15.75">
      <c r="A6" s="49">
        <v>2</v>
      </c>
      <c r="B6" s="50" t="s">
        <v>7</v>
      </c>
      <c r="C6" s="6">
        <v>13218.83</v>
      </c>
    </row>
    <row r="7" spans="1:3" ht="15.75">
      <c r="A7" s="49">
        <v>3</v>
      </c>
      <c r="B7" s="50" t="s">
        <v>8</v>
      </c>
      <c r="C7" s="6"/>
    </row>
    <row r="8" spans="1:3" ht="15.75">
      <c r="A8" s="49">
        <v>4</v>
      </c>
      <c r="B8" s="50" t="s">
        <v>9</v>
      </c>
      <c r="C8" s="6">
        <v>108496.92</v>
      </c>
    </row>
    <row r="9" spans="1:3" ht="15.75">
      <c r="A9" s="49">
        <v>5</v>
      </c>
      <c r="B9" s="50" t="s">
        <v>10</v>
      </c>
      <c r="C9" s="6">
        <v>26035.91</v>
      </c>
    </row>
    <row r="10" spans="1:3" ht="15.75">
      <c r="A10" s="49">
        <v>6</v>
      </c>
      <c r="B10" s="50" t="s">
        <v>53</v>
      </c>
      <c r="C10" s="6">
        <v>15675.88</v>
      </c>
    </row>
    <row r="11" spans="1:3" ht="15.75">
      <c r="A11" s="49">
        <v>7</v>
      </c>
      <c r="B11" s="50" t="s">
        <v>11</v>
      </c>
      <c r="C11" s="6">
        <v>325491.28</v>
      </c>
    </row>
    <row r="12" spans="1:3" ht="15.75">
      <c r="A12" s="49">
        <v>8</v>
      </c>
      <c r="B12" s="50" t="s">
        <v>12</v>
      </c>
      <c r="C12" s="6">
        <v>13970.95</v>
      </c>
    </row>
    <row r="13" spans="1:3" ht="15.75">
      <c r="A13" s="49">
        <v>9</v>
      </c>
      <c r="B13" s="50" t="s">
        <v>13</v>
      </c>
      <c r="C13" s="6">
        <v>1720.48</v>
      </c>
    </row>
    <row r="14" spans="1:3" ht="15.75">
      <c r="A14" s="49">
        <v>10</v>
      </c>
      <c r="B14" s="50" t="s">
        <v>14</v>
      </c>
      <c r="C14" s="6"/>
    </row>
    <row r="15" spans="1:3" ht="15.75">
      <c r="A15" s="49">
        <v>11</v>
      </c>
      <c r="B15" s="50" t="s">
        <v>15</v>
      </c>
      <c r="C15" s="6">
        <v>56838.91</v>
      </c>
    </row>
    <row r="16" spans="1:3" ht="15.75">
      <c r="A16" s="49">
        <v>12</v>
      </c>
      <c r="B16" s="50" t="s">
        <v>16</v>
      </c>
      <c r="C16" s="6">
        <v>788.53</v>
      </c>
    </row>
    <row r="17" spans="1:3" ht="15.75">
      <c r="A17" s="49">
        <v>13</v>
      </c>
      <c r="B17" s="50" t="s">
        <v>17</v>
      </c>
      <c r="C17" s="6"/>
    </row>
    <row r="18" spans="1:3" ht="15.75">
      <c r="A18" s="49">
        <v>14</v>
      </c>
      <c r="B18" s="50" t="s">
        <v>18</v>
      </c>
      <c r="C18" s="6">
        <v>141.9</v>
      </c>
    </row>
    <row r="19" spans="1:3" ht="15.75">
      <c r="A19" s="49">
        <v>15</v>
      </c>
      <c r="B19" s="50" t="s">
        <v>19</v>
      </c>
      <c r="C19" s="6">
        <v>64874.48</v>
      </c>
    </row>
    <row r="20" spans="1:3" ht="15.75">
      <c r="A20" s="49">
        <v>16</v>
      </c>
      <c r="B20" s="50" t="s">
        <v>20</v>
      </c>
      <c r="C20" s="6"/>
    </row>
    <row r="21" spans="1:3" ht="15.75">
      <c r="A21" s="49">
        <v>17</v>
      </c>
      <c r="B21" s="50" t="s">
        <v>21</v>
      </c>
      <c r="C21" s="6">
        <v>141.9</v>
      </c>
    </row>
    <row r="22" spans="1:3" ht="15.75">
      <c r="A22" s="49">
        <v>18</v>
      </c>
      <c r="B22" s="50" t="s">
        <v>87</v>
      </c>
      <c r="C22" s="6">
        <v>159138.5</v>
      </c>
    </row>
    <row r="23" spans="1:3" ht="15.75">
      <c r="A23" s="49">
        <v>19</v>
      </c>
      <c r="B23" s="50" t="s">
        <v>22</v>
      </c>
      <c r="C23" s="6">
        <v>12401.05</v>
      </c>
    </row>
    <row r="24" spans="1:3" ht="15.75">
      <c r="A24" s="49">
        <v>20</v>
      </c>
      <c r="B24" s="50" t="s">
        <v>23</v>
      </c>
      <c r="C24" s="6"/>
    </row>
    <row r="25" spans="1:3" ht="15.75">
      <c r="A25" s="49">
        <v>21</v>
      </c>
      <c r="B25" s="50" t="s">
        <v>24</v>
      </c>
      <c r="C25" s="6"/>
    </row>
    <row r="26" spans="1:3" ht="15.75">
      <c r="A26" s="49">
        <v>22</v>
      </c>
      <c r="B26" s="50" t="s">
        <v>25</v>
      </c>
      <c r="C26" s="6">
        <v>238489.43</v>
      </c>
    </row>
    <row r="27" spans="1:3" ht="15.75">
      <c r="A27" s="49">
        <v>23</v>
      </c>
      <c r="B27" s="50" t="s">
        <v>26</v>
      </c>
      <c r="C27" s="6">
        <v>56081.24</v>
      </c>
    </row>
    <row r="28" spans="1:3" ht="15.75">
      <c r="A28" s="49">
        <v>24</v>
      </c>
      <c r="B28" s="50" t="s">
        <v>36</v>
      </c>
      <c r="C28" s="6"/>
    </row>
    <row r="29" spans="1:3" ht="15.75">
      <c r="A29" s="49">
        <v>25</v>
      </c>
      <c r="B29" s="50" t="s">
        <v>37</v>
      </c>
      <c r="C29" s="6"/>
    </row>
    <row r="30" spans="1:3" ht="15.75">
      <c r="A30" s="49">
        <v>26</v>
      </c>
      <c r="B30" s="50" t="s">
        <v>39</v>
      </c>
      <c r="C30" s="6">
        <v>255.49</v>
      </c>
    </row>
    <row r="31" spans="1:3" ht="15.75">
      <c r="A31" s="49">
        <v>27</v>
      </c>
      <c r="B31" s="50" t="s">
        <v>41</v>
      </c>
      <c r="C31" s="6"/>
    </row>
    <row r="32" spans="1:3" ht="15.75">
      <c r="A32" s="49">
        <v>28</v>
      </c>
      <c r="B32" s="50" t="s">
        <v>54</v>
      </c>
      <c r="C32" s="6"/>
    </row>
    <row r="33" spans="1:3" ht="15.75">
      <c r="A33" s="49">
        <v>29</v>
      </c>
      <c r="B33" s="50" t="s">
        <v>55</v>
      </c>
      <c r="C33" s="6"/>
    </row>
    <row r="34" spans="1:3" ht="15.75">
      <c r="A34" s="49">
        <v>30</v>
      </c>
      <c r="B34" s="50" t="s">
        <v>64</v>
      </c>
      <c r="C34" s="6"/>
    </row>
    <row r="35" spans="1:3" ht="15.75">
      <c r="A35" s="51"/>
      <c r="B35" s="51" t="s">
        <v>27</v>
      </c>
      <c r="C35" s="57">
        <f>SUM(C5:C34)</f>
        <v>1386252.6</v>
      </c>
    </row>
  </sheetData>
  <sheetProtection/>
  <printOptions/>
  <pageMargins left="0.75" right="0.75" top="1" bottom="1" header="0.5" footer="0.5"/>
  <pageSetup horizontalDpi="300" verticalDpi="3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G36"/>
  <sheetViews>
    <sheetView zoomScalePageLayoutView="0" workbookViewId="0" topLeftCell="A1">
      <selection activeCell="C39" sqref="C39"/>
    </sheetView>
  </sheetViews>
  <sheetFormatPr defaultColWidth="9.140625" defaultRowHeight="12.75"/>
  <cols>
    <col min="2" max="2" width="33.7109375" style="0" customWidth="1"/>
    <col min="3" max="3" width="15.28125" style="0" customWidth="1"/>
  </cols>
  <sheetData>
    <row r="3" spans="1:7" ht="15">
      <c r="A3" s="53" t="s">
        <v>105</v>
      </c>
      <c r="B3" s="53"/>
      <c r="C3" s="53"/>
      <c r="D3" s="53"/>
      <c r="E3" s="53"/>
      <c r="F3" s="53"/>
      <c r="G3" s="53"/>
    </row>
    <row r="4" spans="1:7" ht="14.25">
      <c r="A4" s="87"/>
      <c r="B4" s="87"/>
      <c r="C4" s="87"/>
      <c r="D4" s="32"/>
      <c r="E4" s="32"/>
      <c r="F4" s="32"/>
      <c r="G4" s="32"/>
    </row>
    <row r="5" spans="1:7" ht="28.5">
      <c r="A5" s="44" t="s">
        <v>0</v>
      </c>
      <c r="B5" s="45" t="s">
        <v>1</v>
      </c>
      <c r="C5" s="44" t="s">
        <v>83</v>
      </c>
      <c r="D5" s="32"/>
      <c r="E5" s="32"/>
      <c r="F5" s="32"/>
      <c r="G5" s="32"/>
    </row>
    <row r="6" spans="1:7" ht="15.75">
      <c r="A6" s="49">
        <v>1</v>
      </c>
      <c r="B6" s="50" t="s">
        <v>6</v>
      </c>
      <c r="C6" s="70"/>
      <c r="D6" s="32"/>
      <c r="E6" s="32"/>
      <c r="F6" s="32"/>
      <c r="G6" s="32"/>
    </row>
    <row r="7" spans="1:7" ht="15.75">
      <c r="A7" s="49">
        <v>2</v>
      </c>
      <c r="B7" s="50" t="s">
        <v>7</v>
      </c>
      <c r="C7" s="70"/>
      <c r="D7" s="32"/>
      <c r="E7" s="32"/>
      <c r="F7" s="32"/>
      <c r="G7" s="32"/>
    </row>
    <row r="8" spans="1:3" ht="15.75">
      <c r="A8" s="49">
        <v>3</v>
      </c>
      <c r="B8" s="50" t="s">
        <v>8</v>
      </c>
      <c r="C8" s="70"/>
    </row>
    <row r="9" spans="1:3" ht="15.75">
      <c r="A9" s="49">
        <v>4</v>
      </c>
      <c r="B9" s="50" t="s">
        <v>9</v>
      </c>
      <c r="C9" s="70"/>
    </row>
    <row r="10" spans="1:3" ht="15.75">
      <c r="A10" s="49">
        <v>5</v>
      </c>
      <c r="B10" s="50" t="s">
        <v>10</v>
      </c>
      <c r="C10" s="70"/>
    </row>
    <row r="11" spans="1:3" ht="15.75">
      <c r="A11" s="49">
        <v>6</v>
      </c>
      <c r="B11" s="50" t="s">
        <v>53</v>
      </c>
      <c r="C11" s="70"/>
    </row>
    <row r="12" spans="1:3" ht="15.75">
      <c r="A12" s="49">
        <v>7</v>
      </c>
      <c r="B12" s="50" t="s">
        <v>11</v>
      </c>
      <c r="C12" s="70">
        <v>29780.6</v>
      </c>
    </row>
    <row r="13" spans="1:3" ht="15.75">
      <c r="A13" s="49">
        <v>8</v>
      </c>
      <c r="B13" s="50" t="s">
        <v>12</v>
      </c>
      <c r="C13" s="70"/>
    </row>
    <row r="14" spans="1:3" ht="15.75">
      <c r="A14" s="49">
        <v>9</v>
      </c>
      <c r="B14" s="50" t="s">
        <v>13</v>
      </c>
      <c r="C14" s="70"/>
    </row>
    <row r="15" spans="1:3" ht="15.75">
      <c r="A15" s="49">
        <v>10</v>
      </c>
      <c r="B15" s="50" t="s">
        <v>14</v>
      </c>
      <c r="C15" s="70"/>
    </row>
    <row r="16" spans="1:3" ht="15.75">
      <c r="A16" s="49">
        <v>11</v>
      </c>
      <c r="B16" s="50" t="s">
        <v>15</v>
      </c>
      <c r="C16" s="70"/>
    </row>
    <row r="17" spans="1:3" ht="15.75">
      <c r="A17" s="49">
        <v>12</v>
      </c>
      <c r="B17" s="50" t="s">
        <v>16</v>
      </c>
      <c r="C17" s="70"/>
    </row>
    <row r="18" spans="1:3" ht="15.75">
      <c r="A18" s="49">
        <v>13</v>
      </c>
      <c r="B18" s="50" t="s">
        <v>17</v>
      </c>
      <c r="C18" s="70"/>
    </row>
    <row r="19" spans="1:3" ht="15.75">
      <c r="A19" s="49">
        <v>14</v>
      </c>
      <c r="B19" s="50" t="s">
        <v>18</v>
      </c>
      <c r="C19" s="70"/>
    </row>
    <row r="20" spans="1:3" ht="15.75">
      <c r="A20" s="49">
        <v>15</v>
      </c>
      <c r="B20" s="50" t="s">
        <v>19</v>
      </c>
      <c r="C20" s="70"/>
    </row>
    <row r="21" spans="1:3" ht="15.75">
      <c r="A21" s="49">
        <v>16</v>
      </c>
      <c r="B21" s="50" t="s">
        <v>20</v>
      </c>
      <c r="C21" s="70"/>
    </row>
    <row r="22" spans="1:3" ht="15.75">
      <c r="A22" s="49">
        <v>17</v>
      </c>
      <c r="B22" s="50" t="s">
        <v>21</v>
      </c>
      <c r="C22" s="70"/>
    </row>
    <row r="23" spans="1:3" ht="15.75">
      <c r="A23" s="49">
        <v>18</v>
      </c>
      <c r="B23" s="50" t="s">
        <v>87</v>
      </c>
      <c r="C23" s="70">
        <v>969.03</v>
      </c>
    </row>
    <row r="24" spans="1:3" ht="15.75">
      <c r="A24" s="49">
        <v>19</v>
      </c>
      <c r="B24" s="50" t="s">
        <v>22</v>
      </c>
      <c r="C24" s="70"/>
    </row>
    <row r="25" spans="1:3" ht="15.75">
      <c r="A25" s="49">
        <v>20</v>
      </c>
      <c r="B25" s="50" t="s">
        <v>23</v>
      </c>
      <c r="C25" s="70"/>
    </row>
    <row r="26" spans="1:3" ht="15.75">
      <c r="A26" s="49">
        <v>21</v>
      </c>
      <c r="B26" s="50" t="s">
        <v>24</v>
      </c>
      <c r="C26" s="70"/>
    </row>
    <row r="27" spans="1:3" ht="15.75">
      <c r="A27" s="49">
        <v>22</v>
      </c>
      <c r="B27" s="50" t="s">
        <v>25</v>
      </c>
      <c r="C27" s="70">
        <v>951.57</v>
      </c>
    </row>
    <row r="28" spans="1:3" ht="15.75">
      <c r="A28" s="49">
        <v>23</v>
      </c>
      <c r="B28" s="50" t="s">
        <v>26</v>
      </c>
      <c r="C28" s="70"/>
    </row>
    <row r="29" spans="1:3" ht="15.75">
      <c r="A29" s="49">
        <v>24</v>
      </c>
      <c r="B29" s="50" t="s">
        <v>36</v>
      </c>
      <c r="C29" s="70"/>
    </row>
    <row r="30" spans="1:3" ht="15.75">
      <c r="A30" s="49">
        <v>25</v>
      </c>
      <c r="B30" s="50" t="s">
        <v>37</v>
      </c>
      <c r="C30" s="70"/>
    </row>
    <row r="31" spans="1:3" ht="15.75">
      <c r="A31" s="49">
        <v>26</v>
      </c>
      <c r="B31" s="50" t="s">
        <v>39</v>
      </c>
      <c r="C31" s="70"/>
    </row>
    <row r="32" spans="1:3" ht="15.75">
      <c r="A32" s="49">
        <v>27</v>
      </c>
      <c r="B32" s="50" t="s">
        <v>41</v>
      </c>
      <c r="C32" s="70"/>
    </row>
    <row r="33" spans="1:3" ht="15.75">
      <c r="A33" s="49">
        <v>28</v>
      </c>
      <c r="B33" s="50" t="s">
        <v>54</v>
      </c>
      <c r="C33" s="70"/>
    </row>
    <row r="34" spans="1:3" ht="15.75">
      <c r="A34" s="49">
        <v>29</v>
      </c>
      <c r="B34" s="50" t="s">
        <v>55</v>
      </c>
      <c r="C34" s="70"/>
    </row>
    <row r="35" spans="1:3" ht="15.75">
      <c r="A35" s="49">
        <v>30</v>
      </c>
      <c r="B35" s="50" t="s">
        <v>64</v>
      </c>
      <c r="C35" s="70"/>
    </row>
    <row r="36" spans="1:3" ht="15.75">
      <c r="A36" s="51"/>
      <c r="B36" s="51" t="s">
        <v>27</v>
      </c>
      <c r="C36" s="56">
        <f>SUM(C6:C35)</f>
        <v>31701.199999999997</v>
      </c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H36"/>
  <sheetViews>
    <sheetView zoomScalePageLayoutView="0" workbookViewId="0" topLeftCell="A1">
      <selection activeCell="D47" sqref="D47"/>
    </sheetView>
  </sheetViews>
  <sheetFormatPr defaultColWidth="9.140625" defaultRowHeight="12.75"/>
  <cols>
    <col min="2" max="2" width="30.421875" style="0" customWidth="1"/>
    <col min="3" max="3" width="14.57421875" style="0" customWidth="1"/>
    <col min="8" max="8" width="12.7109375" style="0" customWidth="1"/>
  </cols>
  <sheetData>
    <row r="3" spans="1:8" ht="15">
      <c r="A3" s="90" t="s">
        <v>106</v>
      </c>
      <c r="B3" s="90"/>
      <c r="C3" s="90"/>
      <c r="D3" s="90"/>
      <c r="E3" s="90"/>
      <c r="F3" s="90"/>
      <c r="G3" s="90"/>
      <c r="H3" s="90"/>
    </row>
    <row r="4" spans="1:8" ht="14.25">
      <c r="A4" s="32"/>
      <c r="B4" s="32"/>
      <c r="C4" s="34"/>
      <c r="D4" s="1"/>
      <c r="E4" s="1"/>
      <c r="F4" s="1"/>
      <c r="G4" s="32"/>
      <c r="H4" s="32"/>
    </row>
    <row r="5" spans="1:3" ht="15.75">
      <c r="A5" s="44" t="s">
        <v>0</v>
      </c>
      <c r="B5" s="45" t="s">
        <v>1</v>
      </c>
      <c r="C5" s="45" t="s">
        <v>63</v>
      </c>
    </row>
    <row r="6" spans="1:3" ht="15.75">
      <c r="A6" s="49">
        <v>1</v>
      </c>
      <c r="B6" s="50" t="s">
        <v>6</v>
      </c>
      <c r="C6" s="55">
        <v>404.78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>
        <v>404.78</v>
      </c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>
        <v>404.78</v>
      </c>
    </row>
    <row r="16" spans="1:3" ht="15.75">
      <c r="A16" s="49">
        <v>11</v>
      </c>
      <c r="B16" s="50" t="s">
        <v>15</v>
      </c>
      <c r="C16" s="55">
        <v>404.78</v>
      </c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>
        <v>377.79</v>
      </c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404.78</v>
      </c>
    </row>
    <row r="28" spans="1:3" ht="15.75">
      <c r="A28" s="49">
        <v>23</v>
      </c>
      <c r="B28" s="50" t="s">
        <v>26</v>
      </c>
      <c r="C28" s="55">
        <v>404.77</v>
      </c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2806.4599999999996</v>
      </c>
    </row>
  </sheetData>
  <sheetProtection/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R4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0.140625" style="0" bestFit="1" customWidth="1"/>
    <col min="2" max="2" width="33.28125" style="0" customWidth="1"/>
    <col min="3" max="3" width="15.140625" style="0" customWidth="1"/>
    <col min="4" max="4" width="14.7109375" style="0" bestFit="1" customWidth="1"/>
    <col min="5" max="5" width="13.00390625" style="0" bestFit="1" customWidth="1"/>
    <col min="6" max="6" width="12.00390625" style="0" bestFit="1" customWidth="1"/>
    <col min="7" max="7" width="14.8515625" style="0" bestFit="1" customWidth="1"/>
    <col min="8" max="11" width="11.57421875" style="0" customWidth="1"/>
    <col min="12" max="12" width="11.7109375" style="0" customWidth="1"/>
    <col min="13" max="13" width="12.7109375" style="0" customWidth="1"/>
    <col min="14" max="14" width="15.00390625" style="0" customWidth="1"/>
    <col min="18" max="18" width="14.7109375" style="0" customWidth="1"/>
  </cols>
  <sheetData>
    <row r="3" spans="1:17" ht="15">
      <c r="A3" s="53" t="s">
        <v>107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4.25">
      <c r="A4" s="32"/>
      <c r="B4" s="32"/>
      <c r="C4" s="34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32"/>
      <c r="Q4" s="32"/>
    </row>
    <row r="5" spans="1:17" ht="30">
      <c r="A5" s="59" t="s">
        <v>0</v>
      </c>
      <c r="B5" s="59" t="s">
        <v>1</v>
      </c>
      <c r="C5" s="59" t="s">
        <v>65</v>
      </c>
      <c r="D5" s="59" t="s">
        <v>66</v>
      </c>
      <c r="E5" s="59" t="s">
        <v>68</v>
      </c>
      <c r="F5" s="59" t="s">
        <v>84</v>
      </c>
      <c r="G5" s="59" t="s">
        <v>69</v>
      </c>
      <c r="H5" s="59" t="s">
        <v>71</v>
      </c>
      <c r="I5" s="59" t="s">
        <v>78</v>
      </c>
      <c r="J5" s="59" t="s">
        <v>79</v>
      </c>
      <c r="K5" s="59" t="s">
        <v>94</v>
      </c>
      <c r="L5" s="59" t="s">
        <v>75</v>
      </c>
      <c r="M5" s="59" t="s">
        <v>76</v>
      </c>
      <c r="N5" s="59" t="s">
        <v>67</v>
      </c>
      <c r="O5" s="32"/>
      <c r="P5" s="32"/>
      <c r="Q5" s="32"/>
    </row>
    <row r="6" spans="1:17" ht="29.25" customHeight="1">
      <c r="A6" s="49">
        <v>1</v>
      </c>
      <c r="B6" s="50" t="s">
        <v>6</v>
      </c>
      <c r="C6" s="6">
        <v>3027.24</v>
      </c>
      <c r="D6" s="6">
        <v>7759.28</v>
      </c>
      <c r="E6" s="6">
        <v>6745.38</v>
      </c>
      <c r="F6" s="6"/>
      <c r="G6" s="6"/>
      <c r="H6" s="6"/>
      <c r="I6" s="6"/>
      <c r="J6" s="6"/>
      <c r="K6" s="6">
        <v>9936.23</v>
      </c>
      <c r="L6" s="6">
        <v>11580.76</v>
      </c>
      <c r="M6" s="6"/>
      <c r="N6" s="57">
        <f>C6+D6+E6+F6+G6+H6+I6+J6+L6+M6+K6</f>
        <v>39048.89</v>
      </c>
      <c r="O6" s="32"/>
      <c r="P6" s="32"/>
      <c r="Q6" s="32"/>
    </row>
    <row r="7" spans="1:17" ht="29.25" customHeight="1">
      <c r="A7" s="49">
        <v>2</v>
      </c>
      <c r="B7" s="50" t="s">
        <v>7</v>
      </c>
      <c r="C7" s="6">
        <v>573.69</v>
      </c>
      <c r="D7" s="6">
        <v>7321.53</v>
      </c>
      <c r="E7" s="6"/>
      <c r="F7" s="6"/>
      <c r="G7" s="6"/>
      <c r="H7" s="6"/>
      <c r="I7" s="6"/>
      <c r="J7" s="6"/>
      <c r="K7" s="6"/>
      <c r="L7" s="6">
        <v>3969.34</v>
      </c>
      <c r="M7" s="6"/>
      <c r="N7" s="57">
        <f aca="true" t="shared" si="0" ref="N7:N36">C7+D7+E7+F7+G7+H7+I7+J7+L7+M7+K7</f>
        <v>11864.56</v>
      </c>
      <c r="O7" s="32"/>
      <c r="P7" s="32"/>
      <c r="Q7" s="32"/>
    </row>
    <row r="8" spans="1:17" ht="29.25" customHeight="1">
      <c r="A8" s="49">
        <v>3</v>
      </c>
      <c r="B8" s="50" t="s">
        <v>8</v>
      </c>
      <c r="C8" s="6">
        <v>313.31</v>
      </c>
      <c r="D8" s="6">
        <v>3126.65</v>
      </c>
      <c r="E8" s="6"/>
      <c r="F8" s="6"/>
      <c r="G8" s="6"/>
      <c r="H8" s="6"/>
      <c r="I8" s="6"/>
      <c r="J8" s="6"/>
      <c r="K8" s="6"/>
      <c r="L8" s="6">
        <v>4004.32</v>
      </c>
      <c r="M8" s="6"/>
      <c r="N8" s="57">
        <f t="shared" si="0"/>
        <v>7444.280000000001</v>
      </c>
      <c r="O8" s="32"/>
      <c r="P8" s="32"/>
      <c r="Q8" s="32"/>
    </row>
    <row r="9" spans="1:17" ht="29.25" customHeight="1">
      <c r="A9" s="49">
        <v>4</v>
      </c>
      <c r="B9" s="50" t="s">
        <v>9</v>
      </c>
      <c r="C9" s="6">
        <v>626.62</v>
      </c>
      <c r="D9" s="6">
        <v>3664.2</v>
      </c>
      <c r="E9" s="6">
        <v>915.91</v>
      </c>
      <c r="F9" s="6"/>
      <c r="G9" s="6">
        <v>67651.98</v>
      </c>
      <c r="H9" s="6"/>
      <c r="I9" s="6"/>
      <c r="J9" s="6"/>
      <c r="K9" s="6"/>
      <c r="L9" s="6">
        <v>10596.22</v>
      </c>
      <c r="M9" s="6">
        <v>729.88</v>
      </c>
      <c r="N9" s="57">
        <f t="shared" si="0"/>
        <v>84184.81</v>
      </c>
      <c r="O9" s="32"/>
      <c r="P9" s="32"/>
      <c r="Q9" s="32"/>
    </row>
    <row r="10" spans="1:17" ht="29.25" customHeight="1">
      <c r="A10" s="49">
        <v>5</v>
      </c>
      <c r="B10" s="50" t="s">
        <v>10</v>
      </c>
      <c r="C10" s="6">
        <v>626.62</v>
      </c>
      <c r="D10" s="6">
        <v>12677.83</v>
      </c>
      <c r="E10" s="6">
        <v>417.75</v>
      </c>
      <c r="F10" s="6">
        <v>2545.14</v>
      </c>
      <c r="G10" s="6"/>
      <c r="H10" s="6">
        <v>1993.2</v>
      </c>
      <c r="I10" s="6">
        <v>3007.65</v>
      </c>
      <c r="J10" s="6"/>
      <c r="K10" s="6"/>
      <c r="L10" s="6">
        <v>17259.84</v>
      </c>
      <c r="M10" s="6">
        <v>681.22</v>
      </c>
      <c r="N10" s="57">
        <f t="shared" si="0"/>
        <v>39209.25</v>
      </c>
      <c r="O10" s="32"/>
      <c r="P10" s="32"/>
      <c r="Q10" s="32"/>
    </row>
    <row r="11" spans="1:17" ht="29.25" customHeight="1">
      <c r="A11" s="49">
        <v>6</v>
      </c>
      <c r="B11" s="50" t="s">
        <v>53</v>
      </c>
      <c r="C11" s="6">
        <v>2819.79</v>
      </c>
      <c r="D11" s="6">
        <v>13665.41</v>
      </c>
      <c r="E11" s="6"/>
      <c r="F11" s="6"/>
      <c r="G11" s="6"/>
      <c r="H11" s="6"/>
      <c r="I11" s="6"/>
      <c r="J11" s="6"/>
      <c r="K11" s="6"/>
      <c r="L11" s="6">
        <v>20682.64</v>
      </c>
      <c r="M11" s="6"/>
      <c r="N11" s="57">
        <f t="shared" si="0"/>
        <v>37167.84</v>
      </c>
      <c r="O11" s="32"/>
      <c r="P11" s="32"/>
      <c r="Q11" s="32"/>
    </row>
    <row r="12" spans="1:17" ht="29.25" customHeight="1">
      <c r="A12" s="49">
        <v>7</v>
      </c>
      <c r="B12" s="50" t="s">
        <v>11</v>
      </c>
      <c r="C12" s="6">
        <v>313.31</v>
      </c>
      <c r="D12" s="6">
        <v>635.08</v>
      </c>
      <c r="E12" s="6">
        <v>3381.32</v>
      </c>
      <c r="F12" s="6"/>
      <c r="G12" s="6">
        <v>36901.08</v>
      </c>
      <c r="H12" s="6"/>
      <c r="I12" s="6"/>
      <c r="J12" s="6"/>
      <c r="K12" s="6"/>
      <c r="L12" s="6">
        <v>4452.8</v>
      </c>
      <c r="M12" s="6"/>
      <c r="N12" s="57">
        <f t="shared" si="0"/>
        <v>45683.590000000004</v>
      </c>
      <c r="O12" s="32"/>
      <c r="P12" s="32"/>
      <c r="Q12" s="32"/>
    </row>
    <row r="13" spans="1:17" ht="29.25" customHeight="1">
      <c r="A13" s="49">
        <v>8</v>
      </c>
      <c r="B13" s="50" t="s">
        <v>12</v>
      </c>
      <c r="C13" s="6">
        <v>1253.24</v>
      </c>
      <c r="D13" s="6">
        <v>7743.38</v>
      </c>
      <c r="E13" s="6"/>
      <c r="F13" s="6"/>
      <c r="G13" s="6">
        <v>6150.18</v>
      </c>
      <c r="H13" s="6"/>
      <c r="I13" s="6"/>
      <c r="J13" s="6"/>
      <c r="K13" s="6"/>
      <c r="L13" s="6">
        <v>3388.88</v>
      </c>
      <c r="M13" s="6"/>
      <c r="N13" s="57">
        <f t="shared" si="0"/>
        <v>18535.68</v>
      </c>
      <c r="O13" s="32"/>
      <c r="P13" s="32"/>
      <c r="Q13" s="32"/>
    </row>
    <row r="14" spans="1:17" ht="29.25" customHeight="1">
      <c r="A14" s="49">
        <v>9</v>
      </c>
      <c r="B14" s="50" t="s">
        <v>13</v>
      </c>
      <c r="C14" s="6">
        <v>626.6</v>
      </c>
      <c r="D14" s="6">
        <v>8322.9</v>
      </c>
      <c r="E14" s="6"/>
      <c r="F14" s="6"/>
      <c r="G14" s="6"/>
      <c r="H14" s="6"/>
      <c r="I14" s="6"/>
      <c r="J14" s="6"/>
      <c r="K14" s="6"/>
      <c r="L14" s="6">
        <v>11463.82</v>
      </c>
      <c r="M14" s="6"/>
      <c r="N14" s="57">
        <f t="shared" si="0"/>
        <v>20413.32</v>
      </c>
      <c r="O14" s="32"/>
      <c r="P14" s="32"/>
      <c r="Q14" s="32"/>
    </row>
    <row r="15" spans="1:17" ht="29.25" customHeight="1">
      <c r="A15" s="49">
        <v>10</v>
      </c>
      <c r="B15" s="50" t="s">
        <v>14</v>
      </c>
      <c r="C15" s="6">
        <v>313.31</v>
      </c>
      <c r="D15" s="6">
        <v>3936.3</v>
      </c>
      <c r="E15" s="6"/>
      <c r="F15" s="6"/>
      <c r="G15" s="6"/>
      <c r="H15" s="6"/>
      <c r="I15" s="6"/>
      <c r="J15" s="6"/>
      <c r="K15" s="6"/>
      <c r="L15" s="6">
        <v>3104.1</v>
      </c>
      <c r="M15" s="6"/>
      <c r="N15" s="57">
        <f t="shared" si="0"/>
        <v>7353.710000000001</v>
      </c>
      <c r="O15" s="32"/>
      <c r="P15" s="32"/>
      <c r="Q15" s="32"/>
    </row>
    <row r="16" spans="1:17" ht="29.25" customHeight="1">
      <c r="A16" s="49">
        <v>11</v>
      </c>
      <c r="B16" s="50" t="s">
        <v>15</v>
      </c>
      <c r="C16" s="6">
        <v>2193.17</v>
      </c>
      <c r="D16" s="6">
        <v>10445.02</v>
      </c>
      <c r="E16" s="6">
        <v>2716.5</v>
      </c>
      <c r="F16" s="6"/>
      <c r="G16" s="6">
        <v>3075.09</v>
      </c>
      <c r="H16" s="6"/>
      <c r="I16" s="6"/>
      <c r="J16" s="6"/>
      <c r="K16" s="6"/>
      <c r="L16" s="6">
        <v>14742.01</v>
      </c>
      <c r="M16" s="6"/>
      <c r="N16" s="57">
        <f t="shared" si="0"/>
        <v>33171.79</v>
      </c>
      <c r="O16" s="32"/>
      <c r="P16" s="32"/>
      <c r="Q16" s="32"/>
    </row>
    <row r="17" spans="1:17" ht="29.25" customHeight="1">
      <c r="A17" s="49">
        <v>12</v>
      </c>
      <c r="B17" s="50" t="s">
        <v>16</v>
      </c>
      <c r="C17" s="6"/>
      <c r="D17" s="6">
        <v>1856.49</v>
      </c>
      <c r="E17" s="6"/>
      <c r="F17" s="6"/>
      <c r="G17" s="6"/>
      <c r="H17" s="6"/>
      <c r="I17" s="6"/>
      <c r="J17" s="6"/>
      <c r="K17" s="6"/>
      <c r="L17" s="6">
        <v>5419.82</v>
      </c>
      <c r="M17" s="6"/>
      <c r="N17" s="57">
        <f t="shared" si="0"/>
        <v>7276.3099999999995</v>
      </c>
      <c r="O17" s="32"/>
      <c r="P17" s="32"/>
      <c r="Q17" s="32"/>
    </row>
    <row r="18" spans="1:17" ht="29.25" customHeight="1">
      <c r="A18" s="49">
        <v>13</v>
      </c>
      <c r="B18" s="50" t="s">
        <v>17</v>
      </c>
      <c r="C18" s="6"/>
      <c r="D18" s="6"/>
      <c r="E18" s="6"/>
      <c r="F18" s="6"/>
      <c r="G18" s="6"/>
      <c r="H18" s="6"/>
      <c r="I18" s="6"/>
      <c r="J18" s="6"/>
      <c r="K18" s="6"/>
      <c r="L18" s="6">
        <v>1264.21</v>
      </c>
      <c r="M18" s="6"/>
      <c r="N18" s="57">
        <f t="shared" si="0"/>
        <v>1264.21</v>
      </c>
      <c r="O18" s="32"/>
      <c r="P18" s="32"/>
      <c r="Q18" s="32"/>
    </row>
    <row r="19" spans="1:17" ht="29.25" customHeight="1">
      <c r="A19" s="49">
        <v>14</v>
      </c>
      <c r="B19" s="50" t="s">
        <v>18</v>
      </c>
      <c r="C19" s="6">
        <v>834.07</v>
      </c>
      <c r="D19" s="6">
        <v>8916.07</v>
      </c>
      <c r="E19" s="6"/>
      <c r="F19" s="6"/>
      <c r="G19" s="6"/>
      <c r="H19" s="6"/>
      <c r="I19" s="6"/>
      <c r="J19" s="6"/>
      <c r="K19" s="6"/>
      <c r="L19" s="6">
        <v>10248.36</v>
      </c>
      <c r="M19" s="6">
        <v>756.91</v>
      </c>
      <c r="N19" s="57">
        <f t="shared" si="0"/>
        <v>20755.41</v>
      </c>
      <c r="O19" s="32"/>
      <c r="P19" s="32"/>
      <c r="Q19" s="32"/>
    </row>
    <row r="20" spans="1:18" ht="29.25" customHeight="1">
      <c r="A20" s="49">
        <v>15</v>
      </c>
      <c r="B20" s="50" t="s">
        <v>19</v>
      </c>
      <c r="C20" s="6">
        <v>626.6</v>
      </c>
      <c r="D20" s="6">
        <v>6447.18</v>
      </c>
      <c r="E20" s="6">
        <v>900.99</v>
      </c>
      <c r="F20" s="6"/>
      <c r="G20" s="6">
        <v>3075.09</v>
      </c>
      <c r="H20" s="6">
        <v>1993.2</v>
      </c>
      <c r="I20" s="6"/>
      <c r="J20" s="6"/>
      <c r="K20" s="6"/>
      <c r="L20" s="6">
        <v>14515.88</v>
      </c>
      <c r="M20" s="6">
        <v>1513.82</v>
      </c>
      <c r="N20" s="57">
        <f t="shared" si="0"/>
        <v>29072.760000000002</v>
      </c>
      <c r="O20" s="32"/>
      <c r="P20" s="32"/>
      <c r="Q20" s="32"/>
      <c r="R20" s="3"/>
    </row>
    <row r="21" spans="1:17" ht="29.25" customHeight="1">
      <c r="A21" s="49">
        <v>16</v>
      </c>
      <c r="B21" s="50" t="s">
        <v>20</v>
      </c>
      <c r="C21" s="6"/>
      <c r="D21" s="6">
        <v>2041.32</v>
      </c>
      <c r="E21" s="6"/>
      <c r="F21" s="6"/>
      <c r="G21" s="6"/>
      <c r="H21" s="6"/>
      <c r="I21" s="6"/>
      <c r="J21" s="6"/>
      <c r="K21" s="6"/>
      <c r="L21" s="6">
        <v>1173.9</v>
      </c>
      <c r="M21" s="6"/>
      <c r="N21" s="57">
        <f t="shared" si="0"/>
        <v>3215.2200000000003</v>
      </c>
      <c r="O21" s="32"/>
      <c r="P21" s="32"/>
      <c r="Q21" s="32"/>
    </row>
    <row r="22" spans="1:17" ht="29.25" customHeight="1">
      <c r="A22" s="49">
        <v>17</v>
      </c>
      <c r="B22" s="50" t="s">
        <v>21</v>
      </c>
      <c r="C22" s="6"/>
      <c r="D22" s="6"/>
      <c r="E22" s="6"/>
      <c r="F22" s="6"/>
      <c r="G22" s="6"/>
      <c r="H22" s="6"/>
      <c r="I22" s="6"/>
      <c r="J22" s="6"/>
      <c r="K22" s="6"/>
      <c r="L22" s="6">
        <v>2823.48</v>
      </c>
      <c r="M22" s="6"/>
      <c r="N22" s="57">
        <f t="shared" si="0"/>
        <v>2823.48</v>
      </c>
      <c r="O22" s="32"/>
      <c r="P22" s="32"/>
      <c r="Q22" s="32"/>
    </row>
    <row r="23" spans="1:17" ht="29.25" customHeight="1">
      <c r="A23" s="49">
        <v>18</v>
      </c>
      <c r="B23" s="50" t="s">
        <v>86</v>
      </c>
      <c r="C23" s="6">
        <v>2819.7</v>
      </c>
      <c r="D23" s="6">
        <v>12256.89</v>
      </c>
      <c r="E23" s="6">
        <v>1363.47</v>
      </c>
      <c r="F23" s="6"/>
      <c r="G23" s="6"/>
      <c r="H23" s="6"/>
      <c r="I23" s="6"/>
      <c r="J23" s="6"/>
      <c r="K23" s="6"/>
      <c r="L23" s="6">
        <v>18802.34</v>
      </c>
      <c r="M23" s="6"/>
      <c r="N23" s="57">
        <f t="shared" si="0"/>
        <v>35242.4</v>
      </c>
      <c r="O23" s="32"/>
      <c r="P23" s="32"/>
      <c r="Q23" s="32"/>
    </row>
    <row r="24" spans="1:17" ht="29.25" customHeight="1">
      <c r="A24" s="49">
        <v>19</v>
      </c>
      <c r="B24" s="50" t="s">
        <v>22</v>
      </c>
      <c r="C24" s="6">
        <v>313.3</v>
      </c>
      <c r="D24" s="6">
        <v>13538.19</v>
      </c>
      <c r="E24" s="6"/>
      <c r="F24" s="6"/>
      <c r="G24" s="6"/>
      <c r="H24" s="6"/>
      <c r="I24" s="6"/>
      <c r="J24" s="6"/>
      <c r="K24" s="6"/>
      <c r="L24" s="6">
        <v>9415.15</v>
      </c>
      <c r="M24" s="6"/>
      <c r="N24" s="57">
        <f t="shared" si="0"/>
        <v>23266.64</v>
      </c>
      <c r="O24" s="32"/>
      <c r="P24" s="32"/>
      <c r="Q24" s="32"/>
    </row>
    <row r="25" spans="1:17" ht="29.25" customHeight="1">
      <c r="A25" s="49">
        <v>20</v>
      </c>
      <c r="B25" s="50" t="s">
        <v>23</v>
      </c>
      <c r="C25" s="6">
        <v>626.62</v>
      </c>
      <c r="D25" s="6">
        <v>3175.4</v>
      </c>
      <c r="E25" s="6"/>
      <c r="F25" s="6"/>
      <c r="G25" s="6"/>
      <c r="H25" s="6"/>
      <c r="I25" s="6"/>
      <c r="J25" s="6"/>
      <c r="K25" s="6"/>
      <c r="L25" s="6">
        <v>5375.9</v>
      </c>
      <c r="M25" s="6"/>
      <c r="N25" s="57">
        <f t="shared" si="0"/>
        <v>9177.92</v>
      </c>
      <c r="O25" s="32"/>
      <c r="P25" s="32"/>
      <c r="Q25" s="32"/>
    </row>
    <row r="26" spans="1:17" ht="29.25" customHeight="1">
      <c r="A26" s="49">
        <v>21</v>
      </c>
      <c r="B26" s="50" t="s">
        <v>24</v>
      </c>
      <c r="C26" s="6">
        <v>313.31</v>
      </c>
      <c r="D26" s="6">
        <v>3071</v>
      </c>
      <c r="E26" s="6">
        <v>936.64</v>
      </c>
      <c r="F26" s="6"/>
      <c r="G26" s="6"/>
      <c r="H26" s="6"/>
      <c r="I26" s="6"/>
      <c r="J26" s="6"/>
      <c r="K26" s="6"/>
      <c r="L26" s="6">
        <v>3733.82</v>
      </c>
      <c r="M26" s="6"/>
      <c r="N26" s="57">
        <f t="shared" si="0"/>
        <v>8054.77</v>
      </c>
      <c r="O26" s="32"/>
      <c r="P26" s="32"/>
      <c r="Q26" s="32"/>
    </row>
    <row r="27" spans="1:17" ht="29.25" customHeight="1">
      <c r="A27" s="49">
        <v>22</v>
      </c>
      <c r="B27" s="50" t="s">
        <v>25</v>
      </c>
      <c r="C27" s="6">
        <v>4333.41</v>
      </c>
      <c r="D27" s="6">
        <v>16003.94</v>
      </c>
      <c r="E27" s="6">
        <v>2005.04</v>
      </c>
      <c r="F27" s="6"/>
      <c r="G27" s="6">
        <v>9225.27</v>
      </c>
      <c r="H27" s="6">
        <v>1993.2</v>
      </c>
      <c r="I27" s="6"/>
      <c r="J27" s="6">
        <v>11899.54</v>
      </c>
      <c r="K27" s="6"/>
      <c r="L27" s="6">
        <v>21392.16</v>
      </c>
      <c r="M27" s="6">
        <v>2103.48</v>
      </c>
      <c r="N27" s="57">
        <f t="shared" si="0"/>
        <v>68956.04</v>
      </c>
      <c r="O27" s="32"/>
      <c r="P27" s="32"/>
      <c r="Q27" s="32"/>
    </row>
    <row r="28" spans="1:17" ht="29.25" customHeight="1">
      <c r="A28" s="49">
        <v>23</v>
      </c>
      <c r="B28" s="50" t="s">
        <v>26</v>
      </c>
      <c r="C28" s="6">
        <v>1253.2</v>
      </c>
      <c r="D28" s="6">
        <v>8206.07</v>
      </c>
      <c r="E28" s="6"/>
      <c r="F28" s="6"/>
      <c r="G28" s="6">
        <v>3075.09</v>
      </c>
      <c r="H28" s="6"/>
      <c r="I28" s="6"/>
      <c r="J28" s="6"/>
      <c r="K28" s="6"/>
      <c r="L28" s="6">
        <v>20482.66</v>
      </c>
      <c r="M28" s="6">
        <v>2103.48</v>
      </c>
      <c r="N28" s="57">
        <f t="shared" si="0"/>
        <v>35120.50000000001</v>
      </c>
      <c r="O28" s="32"/>
      <c r="P28" s="32"/>
      <c r="Q28" s="32"/>
    </row>
    <row r="29" spans="1:17" ht="29.25" customHeight="1">
      <c r="A29" s="49">
        <v>24</v>
      </c>
      <c r="B29" s="50" t="s">
        <v>36</v>
      </c>
      <c r="C29" s="6">
        <v>313.31</v>
      </c>
      <c r="D29" s="6">
        <v>1905.24</v>
      </c>
      <c r="E29" s="6"/>
      <c r="F29" s="6"/>
      <c r="G29" s="6"/>
      <c r="H29" s="6"/>
      <c r="I29" s="6"/>
      <c r="J29" s="6"/>
      <c r="K29" s="6"/>
      <c r="L29" s="6">
        <v>1359.81</v>
      </c>
      <c r="M29" s="6"/>
      <c r="N29" s="57">
        <f t="shared" si="0"/>
        <v>3578.36</v>
      </c>
      <c r="O29" s="32"/>
      <c r="P29" s="32"/>
      <c r="Q29" s="32"/>
    </row>
    <row r="30" spans="1:17" ht="29.25" customHeight="1">
      <c r="A30" s="49">
        <v>25</v>
      </c>
      <c r="B30" s="50" t="s">
        <v>37</v>
      </c>
      <c r="C30" s="6">
        <v>1566.55</v>
      </c>
      <c r="D30" s="6">
        <v>8537.28</v>
      </c>
      <c r="E30" s="6">
        <v>468.32</v>
      </c>
      <c r="F30" s="6"/>
      <c r="G30" s="6"/>
      <c r="H30" s="6"/>
      <c r="I30" s="6"/>
      <c r="J30" s="6"/>
      <c r="K30" s="6"/>
      <c r="L30" s="6">
        <v>6705.69</v>
      </c>
      <c r="M30" s="6"/>
      <c r="N30" s="57">
        <f t="shared" si="0"/>
        <v>17277.84</v>
      </c>
      <c r="O30" s="32"/>
      <c r="P30" s="32"/>
      <c r="Q30" s="32"/>
    </row>
    <row r="31" spans="1:17" ht="29.25" customHeight="1">
      <c r="A31" s="49">
        <v>26</v>
      </c>
      <c r="B31" s="50" t="s">
        <v>39</v>
      </c>
      <c r="C31" s="6"/>
      <c r="D31" s="6">
        <v>1270.16</v>
      </c>
      <c r="E31" s="6"/>
      <c r="F31" s="6"/>
      <c r="G31" s="6"/>
      <c r="H31" s="6"/>
      <c r="I31" s="6"/>
      <c r="J31" s="6"/>
      <c r="K31" s="6"/>
      <c r="L31" s="6">
        <v>468.27</v>
      </c>
      <c r="M31" s="6"/>
      <c r="N31" s="57">
        <f t="shared" si="0"/>
        <v>1738.43</v>
      </c>
      <c r="O31" s="32"/>
      <c r="P31" s="32"/>
      <c r="Q31" s="32"/>
    </row>
    <row r="32" spans="1:17" ht="29.25" customHeight="1">
      <c r="A32" s="49">
        <v>27</v>
      </c>
      <c r="B32" s="50" t="s">
        <v>41</v>
      </c>
      <c r="C32" s="6"/>
      <c r="D32" s="6">
        <v>317.54</v>
      </c>
      <c r="E32" s="6"/>
      <c r="F32" s="6"/>
      <c r="G32" s="6"/>
      <c r="H32" s="6"/>
      <c r="I32" s="6"/>
      <c r="J32" s="6"/>
      <c r="K32" s="6"/>
      <c r="L32" s="6">
        <v>2528.39</v>
      </c>
      <c r="M32" s="6"/>
      <c r="N32" s="57">
        <f t="shared" si="0"/>
        <v>2845.93</v>
      </c>
      <c r="O32" s="32"/>
      <c r="P32" s="32"/>
      <c r="Q32" s="32"/>
    </row>
    <row r="33" spans="1:17" ht="29.25" customHeight="1">
      <c r="A33" s="49">
        <v>28</v>
      </c>
      <c r="B33" s="50" t="s">
        <v>54</v>
      </c>
      <c r="C33" s="6"/>
      <c r="D33" s="6"/>
      <c r="E33" s="6"/>
      <c r="F33" s="6"/>
      <c r="G33" s="6"/>
      <c r="H33" s="6"/>
      <c r="I33" s="6"/>
      <c r="J33" s="6"/>
      <c r="K33" s="6"/>
      <c r="L33" s="6">
        <v>318.7</v>
      </c>
      <c r="M33" s="6"/>
      <c r="N33" s="57">
        <f t="shared" si="0"/>
        <v>318.7</v>
      </c>
      <c r="O33" s="32"/>
      <c r="P33" s="32"/>
      <c r="Q33" s="32"/>
    </row>
    <row r="34" spans="1:17" ht="29.25" customHeight="1">
      <c r="A34" s="49">
        <v>29</v>
      </c>
      <c r="B34" s="50" t="s">
        <v>55</v>
      </c>
      <c r="C34" s="6">
        <v>626.62</v>
      </c>
      <c r="D34" s="6">
        <v>1221.41</v>
      </c>
      <c r="E34" s="6"/>
      <c r="F34" s="6"/>
      <c r="G34" s="6"/>
      <c r="H34" s="6"/>
      <c r="I34" s="6"/>
      <c r="J34" s="6"/>
      <c r="K34" s="6"/>
      <c r="L34" s="6">
        <v>1232.75</v>
      </c>
      <c r="M34" s="6"/>
      <c r="N34" s="57">
        <f t="shared" si="0"/>
        <v>3080.78</v>
      </c>
      <c r="O34" s="32"/>
      <c r="P34" s="32"/>
      <c r="Q34" s="32"/>
    </row>
    <row r="35" spans="1:17" ht="29.25" customHeight="1">
      <c r="A35" s="49">
        <v>30</v>
      </c>
      <c r="B35" s="50" t="s">
        <v>64</v>
      </c>
      <c r="C35" s="6">
        <v>313.31</v>
      </c>
      <c r="D35" s="6">
        <v>2442.82</v>
      </c>
      <c r="E35" s="6"/>
      <c r="F35" s="6"/>
      <c r="G35" s="6"/>
      <c r="H35" s="6"/>
      <c r="I35" s="6"/>
      <c r="J35" s="6"/>
      <c r="K35" s="6"/>
      <c r="L35" s="6">
        <v>1663.84</v>
      </c>
      <c r="M35" s="6"/>
      <c r="N35" s="57">
        <f t="shared" si="0"/>
        <v>4419.97</v>
      </c>
      <c r="O35" s="32"/>
      <c r="P35" s="32"/>
      <c r="Q35" s="32"/>
    </row>
    <row r="36" spans="1:14" ht="15.75">
      <c r="A36" s="51"/>
      <c r="B36" s="51" t="s">
        <v>27</v>
      </c>
      <c r="C36" s="63">
        <f aca="true" t="shared" si="1" ref="C36:M36">SUM(C6:C35)</f>
        <v>26626.9</v>
      </c>
      <c r="D36" s="63">
        <f t="shared" si="1"/>
        <v>170504.58000000002</v>
      </c>
      <c r="E36" s="63">
        <f t="shared" si="1"/>
        <v>19851.32</v>
      </c>
      <c r="F36" s="63">
        <f>SUM(F6:F35)</f>
        <v>2545.14</v>
      </c>
      <c r="G36" s="63">
        <f t="shared" si="1"/>
        <v>129153.77999999998</v>
      </c>
      <c r="H36" s="63">
        <f t="shared" si="1"/>
        <v>5979.6</v>
      </c>
      <c r="I36" s="63">
        <f t="shared" si="1"/>
        <v>3007.65</v>
      </c>
      <c r="J36" s="63">
        <f>SUM(J6:J35)</f>
        <v>11899.54</v>
      </c>
      <c r="K36" s="63">
        <f>SUM(K6:K35)</f>
        <v>9936.23</v>
      </c>
      <c r="L36" s="63">
        <f>SUM(L6:L35)</f>
        <v>234169.86000000002</v>
      </c>
      <c r="M36" s="63">
        <f t="shared" si="1"/>
        <v>7888.789999999999</v>
      </c>
      <c r="N36" s="57">
        <f t="shared" si="0"/>
        <v>621563.39</v>
      </c>
    </row>
    <row r="37" ht="12.75">
      <c r="C37" s="60"/>
    </row>
    <row r="38" ht="12.75">
      <c r="C38" s="3"/>
    </row>
    <row r="39" spans="4:13" ht="12.75">
      <c r="D39" s="3"/>
      <c r="E39" s="3"/>
      <c r="I39" s="3"/>
      <c r="J39" s="3"/>
      <c r="K39" s="3"/>
      <c r="L39" s="3"/>
      <c r="M39" s="3"/>
    </row>
    <row r="40" ht="12.75">
      <c r="D40" s="3"/>
    </row>
  </sheetData>
  <sheetProtection/>
  <printOptions/>
  <pageMargins left="0.75" right="0.75" top="1" bottom="1" header="0.5" footer="0.5"/>
  <pageSetup horizontalDpi="600" verticalDpi="600" orientation="portrait" paperSize="9" scale="4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36"/>
  <sheetViews>
    <sheetView zoomScalePageLayoutView="0" workbookViewId="0" topLeftCell="A1">
      <selection activeCell="G28" sqref="G28"/>
    </sheetView>
  </sheetViews>
  <sheetFormatPr defaultColWidth="9.140625" defaultRowHeight="12.75"/>
  <cols>
    <col min="2" max="2" width="26.7109375" style="0" bestFit="1" customWidth="1"/>
    <col min="3" max="3" width="22.28125" style="0" customWidth="1"/>
  </cols>
  <sheetData>
    <row r="3" spans="1:3" ht="15">
      <c r="A3" s="53" t="s">
        <v>108</v>
      </c>
      <c r="B3" s="53"/>
      <c r="C3" s="53"/>
    </row>
    <row r="4" spans="1:3" ht="14.25">
      <c r="A4" s="87"/>
      <c r="B4" s="87"/>
      <c r="C4" s="87"/>
    </row>
    <row r="5" spans="1:3" ht="15.75">
      <c r="A5" s="44" t="s">
        <v>0</v>
      </c>
      <c r="B5" s="45" t="s">
        <v>1</v>
      </c>
      <c r="C5" s="45" t="s">
        <v>81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10136.65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/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10136.65</v>
      </c>
    </row>
  </sheetData>
  <sheetProtection/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36"/>
  <sheetViews>
    <sheetView zoomScalePageLayoutView="0" workbookViewId="0" topLeftCell="A1">
      <selection activeCell="AA12" sqref="AA12"/>
    </sheetView>
  </sheetViews>
  <sheetFormatPr defaultColWidth="9.140625" defaultRowHeight="12.75"/>
  <cols>
    <col min="2" max="2" width="26.7109375" style="0" bestFit="1" customWidth="1"/>
    <col min="3" max="3" width="11.7109375" style="0" customWidth="1"/>
  </cols>
  <sheetData>
    <row r="3" spans="1:3" ht="15">
      <c r="A3" s="53" t="s">
        <v>109</v>
      </c>
      <c r="B3" s="53"/>
      <c r="C3" s="53"/>
    </row>
    <row r="4" spans="1:3" ht="14.25">
      <c r="A4" s="87"/>
      <c r="B4" s="87"/>
      <c r="C4" s="87"/>
    </row>
    <row r="5" spans="1:3" ht="47.25">
      <c r="A5" s="44" t="s">
        <v>0</v>
      </c>
      <c r="B5" s="45" t="s">
        <v>1</v>
      </c>
      <c r="C5" s="45" t="s">
        <v>93</v>
      </c>
    </row>
    <row r="6" spans="1:3" ht="15.75">
      <c r="A6" s="49">
        <v>1</v>
      </c>
      <c r="B6" s="50" t="s">
        <v>6</v>
      </c>
      <c r="C6" s="55"/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/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44124.17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/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44124.17</v>
      </c>
    </row>
  </sheetData>
  <sheetProtection/>
  <mergeCells count="1">
    <mergeCell ref="A4:C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6"/>
  <sheetViews>
    <sheetView zoomScalePageLayoutView="0" workbookViewId="0" topLeftCell="A1">
      <selection activeCell="D40" sqref="D40"/>
    </sheetView>
  </sheetViews>
  <sheetFormatPr defaultColWidth="9.140625" defaultRowHeight="12.75"/>
  <cols>
    <col min="2" max="2" width="31.28125" style="0" bestFit="1" customWidth="1"/>
    <col min="3" max="3" width="21.7109375" style="0" customWidth="1"/>
    <col min="4" max="4" width="21.57421875" style="0" customWidth="1"/>
  </cols>
  <sheetData>
    <row r="3" spans="1:6" ht="15">
      <c r="A3" s="53" t="s">
        <v>110</v>
      </c>
      <c r="B3" s="53"/>
      <c r="C3" s="53"/>
      <c r="D3" s="53"/>
      <c r="E3" s="53"/>
      <c r="F3" s="53"/>
    </row>
    <row r="4" spans="1:6" ht="14.25">
      <c r="A4" s="87"/>
      <c r="B4" s="87"/>
      <c r="C4" s="87"/>
      <c r="D4" s="36"/>
      <c r="E4" s="32"/>
      <c r="F4" s="32"/>
    </row>
    <row r="5" spans="1:4" ht="31.5">
      <c r="A5" s="44" t="s">
        <v>0</v>
      </c>
      <c r="B5" s="45" t="s">
        <v>1</v>
      </c>
      <c r="C5" s="45" t="s">
        <v>60</v>
      </c>
      <c r="D5" s="45" t="s">
        <v>61</v>
      </c>
    </row>
    <row r="6" spans="1:4" ht="15.75">
      <c r="A6" s="49">
        <v>1</v>
      </c>
      <c r="B6" s="50" t="s">
        <v>6</v>
      </c>
      <c r="C6" s="55"/>
      <c r="D6" s="55"/>
    </row>
    <row r="7" spans="1:4" ht="15.75">
      <c r="A7" s="49">
        <v>2</v>
      </c>
      <c r="B7" s="50" t="s">
        <v>7</v>
      </c>
      <c r="C7" s="55"/>
      <c r="D7" s="55"/>
    </row>
    <row r="8" spans="1:4" ht="15.75">
      <c r="A8" s="49">
        <v>3</v>
      </c>
      <c r="B8" s="50" t="s">
        <v>8</v>
      </c>
      <c r="C8" s="55"/>
      <c r="D8" s="55"/>
    </row>
    <row r="9" spans="1:4" ht="15.75">
      <c r="A9" s="49">
        <v>4</v>
      </c>
      <c r="B9" s="50" t="s">
        <v>9</v>
      </c>
      <c r="C9" s="55"/>
      <c r="D9" s="55"/>
    </row>
    <row r="10" spans="1:4" ht="15.75">
      <c r="A10" s="49">
        <v>5</v>
      </c>
      <c r="B10" s="50" t="s">
        <v>10</v>
      </c>
      <c r="C10" s="55"/>
      <c r="D10" s="55"/>
    </row>
    <row r="11" spans="1:4" ht="15.75">
      <c r="A11" s="49">
        <v>6</v>
      </c>
      <c r="B11" s="50" t="s">
        <v>53</v>
      </c>
      <c r="C11" s="55"/>
      <c r="D11" s="55"/>
    </row>
    <row r="12" spans="1:4" ht="15.75">
      <c r="A12" s="49">
        <v>7</v>
      </c>
      <c r="B12" s="50" t="s">
        <v>11</v>
      </c>
      <c r="C12" s="55"/>
      <c r="D12" s="55"/>
    </row>
    <row r="13" spans="1:4" ht="15.75">
      <c r="A13" s="49">
        <v>8</v>
      </c>
      <c r="B13" s="50" t="s">
        <v>12</v>
      </c>
      <c r="C13" s="55">
        <v>85045.82</v>
      </c>
      <c r="D13" s="55"/>
    </row>
    <row r="14" spans="1:4" ht="15.75">
      <c r="A14" s="49">
        <v>9</v>
      </c>
      <c r="B14" s="50" t="s">
        <v>13</v>
      </c>
      <c r="C14" s="55"/>
      <c r="D14" s="55"/>
    </row>
    <row r="15" spans="1:4" ht="15.75">
      <c r="A15" s="49">
        <v>10</v>
      </c>
      <c r="B15" s="50" t="s">
        <v>14</v>
      </c>
      <c r="C15" s="55"/>
      <c r="D15" s="55"/>
    </row>
    <row r="16" spans="1:4" ht="15.75">
      <c r="A16" s="49">
        <v>11</v>
      </c>
      <c r="B16" s="50" t="s">
        <v>15</v>
      </c>
      <c r="C16" s="55">
        <v>3719.05</v>
      </c>
      <c r="D16" s="55"/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/>
      <c r="D19" s="55"/>
    </row>
    <row r="20" spans="1:4" ht="15.75">
      <c r="A20" s="49">
        <v>15</v>
      </c>
      <c r="B20" s="50" t="s">
        <v>19</v>
      </c>
      <c r="C20" s="55"/>
      <c r="D20" s="55">
        <v>6851.35</v>
      </c>
    </row>
    <row r="21" spans="1:4" ht="15.75">
      <c r="A21" s="49">
        <v>16</v>
      </c>
      <c r="B21" s="50" t="s">
        <v>20</v>
      </c>
      <c r="C21" s="55"/>
      <c r="D21" s="55"/>
    </row>
    <row r="22" spans="1:4" ht="15.75">
      <c r="A22" s="49">
        <v>17</v>
      </c>
      <c r="B22" s="50" t="s">
        <v>21</v>
      </c>
      <c r="C22" s="55"/>
      <c r="D22" s="55"/>
    </row>
    <row r="23" spans="1:4" ht="15.75">
      <c r="A23" s="49">
        <v>18</v>
      </c>
      <c r="B23" s="50" t="s">
        <v>87</v>
      </c>
      <c r="C23" s="55"/>
      <c r="D23" s="55"/>
    </row>
    <row r="24" spans="1:4" ht="15.75">
      <c r="A24" s="49">
        <v>19</v>
      </c>
      <c r="B24" s="50" t="s">
        <v>22</v>
      </c>
      <c r="C24" s="55"/>
      <c r="D24" s="55"/>
    </row>
    <row r="25" spans="1:4" ht="15.75">
      <c r="A25" s="49">
        <v>20</v>
      </c>
      <c r="B25" s="50" t="s">
        <v>23</v>
      </c>
      <c r="C25" s="55"/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/>
      <c r="D27" s="55"/>
    </row>
    <row r="28" spans="1:4" ht="15.75">
      <c r="A28" s="49">
        <v>23</v>
      </c>
      <c r="B28" s="50" t="s">
        <v>26</v>
      </c>
      <c r="C28" s="55"/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/>
      <c r="D30" s="55"/>
    </row>
    <row r="31" spans="1:4" ht="15.75">
      <c r="A31" s="49">
        <v>26</v>
      </c>
      <c r="B31" s="50" t="s">
        <v>39</v>
      </c>
      <c r="C31" s="55"/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/>
      <c r="D34" s="55"/>
    </row>
    <row r="35" spans="1:4" ht="15.75">
      <c r="A35" s="49">
        <v>30</v>
      </c>
      <c r="B35" s="50" t="s">
        <v>64</v>
      </c>
      <c r="C35" s="55"/>
      <c r="D35" s="55"/>
    </row>
    <row r="36" spans="1:4" ht="15.75">
      <c r="A36" s="51"/>
      <c r="B36" s="51" t="s">
        <v>27</v>
      </c>
      <c r="C36" s="56">
        <f>SUM(C6:C35)</f>
        <v>88764.87000000001</v>
      </c>
      <c r="D36" s="56">
        <f>SUM(D6:D35)</f>
        <v>6851.35</v>
      </c>
    </row>
  </sheetData>
  <sheetProtection/>
  <mergeCells count="1"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47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.8515625" style="0" customWidth="1"/>
    <col min="2" max="2" width="31.0039062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  <col min="7" max="7" width="16.28125" style="0" customWidth="1"/>
  </cols>
  <sheetData>
    <row r="3" spans="1:7" ht="15" customHeight="1">
      <c r="A3" s="83" t="s">
        <v>95</v>
      </c>
      <c r="B3" s="83"/>
      <c r="C3" s="83"/>
      <c r="D3" s="83"/>
      <c r="E3" s="83"/>
      <c r="F3" s="83"/>
      <c r="G3" s="84"/>
    </row>
    <row r="4" spans="1:7" ht="12.75">
      <c r="A4" s="84"/>
      <c r="B4" s="84"/>
      <c r="C4" s="84"/>
      <c r="D4" s="84"/>
      <c r="E4" s="84"/>
      <c r="F4" s="84"/>
      <c r="G4" s="84"/>
    </row>
    <row r="5" spans="1:6" ht="14.25">
      <c r="A5" s="32"/>
      <c r="B5" s="32"/>
      <c r="C5" s="33"/>
      <c r="D5" s="32"/>
      <c r="E5" s="34"/>
      <c r="F5" s="32"/>
    </row>
    <row r="6" spans="1:6" ht="46.5" customHeight="1">
      <c r="A6" s="44" t="s">
        <v>0</v>
      </c>
      <c r="B6" s="45" t="s">
        <v>1</v>
      </c>
      <c r="C6" s="38" t="s">
        <v>28</v>
      </c>
      <c r="D6" s="38" t="s">
        <v>29</v>
      </c>
      <c r="E6" s="39" t="s">
        <v>30</v>
      </c>
      <c r="F6" s="32"/>
    </row>
    <row r="7" spans="1:9" ht="15.75">
      <c r="A7" s="49">
        <v>1</v>
      </c>
      <c r="B7" s="50" t="s">
        <v>6</v>
      </c>
      <c r="C7" s="6">
        <v>5769.27</v>
      </c>
      <c r="D7" s="6">
        <v>4615.69</v>
      </c>
      <c r="E7" s="7">
        <f>C7+D7</f>
        <v>10384.96</v>
      </c>
      <c r="F7" s="32"/>
      <c r="H7" s="3"/>
      <c r="I7" s="3"/>
    </row>
    <row r="8" spans="1:8" ht="15.75">
      <c r="A8" s="49">
        <v>2</v>
      </c>
      <c r="B8" s="50" t="s">
        <v>7</v>
      </c>
      <c r="C8" s="6">
        <v>4212.26</v>
      </c>
      <c r="D8" s="6">
        <v>3369.84</v>
      </c>
      <c r="E8" s="7">
        <f aca="true" t="shared" si="0" ref="E8:E37">C8+D8</f>
        <v>7582.1</v>
      </c>
      <c r="F8" s="32"/>
      <c r="H8" s="3"/>
    </row>
    <row r="9" spans="1:8" ht="15.75">
      <c r="A9" s="49">
        <v>3</v>
      </c>
      <c r="B9" s="50" t="s">
        <v>8</v>
      </c>
      <c r="C9" s="6">
        <v>4238.83</v>
      </c>
      <c r="D9" s="6">
        <v>3391.38</v>
      </c>
      <c r="E9" s="7">
        <f t="shared" si="0"/>
        <v>7630.21</v>
      </c>
      <c r="F9" s="32"/>
      <c r="H9" s="3"/>
    </row>
    <row r="10" spans="1:8" ht="15.75">
      <c r="A10" s="49">
        <v>4</v>
      </c>
      <c r="B10" s="50" t="s">
        <v>9</v>
      </c>
      <c r="C10" s="6">
        <v>1680.22</v>
      </c>
      <c r="D10" s="6">
        <v>1344.2</v>
      </c>
      <c r="E10" s="7">
        <f t="shared" si="0"/>
        <v>3024.42</v>
      </c>
      <c r="F10" s="32"/>
      <c r="H10" s="3"/>
    </row>
    <row r="11" spans="1:8" ht="15.75">
      <c r="A11" s="49">
        <v>5</v>
      </c>
      <c r="B11" s="50" t="s">
        <v>10</v>
      </c>
      <c r="C11" s="6">
        <v>5830.82</v>
      </c>
      <c r="D11" s="6">
        <v>4664.81</v>
      </c>
      <c r="E11" s="7">
        <f t="shared" si="0"/>
        <v>10495.630000000001</v>
      </c>
      <c r="F11" s="32"/>
      <c r="H11" s="3"/>
    </row>
    <row r="12" spans="1:8" ht="15.75">
      <c r="A12" s="49">
        <v>6</v>
      </c>
      <c r="B12" s="50" t="s">
        <v>53</v>
      </c>
      <c r="C12" s="6">
        <v>7071.41</v>
      </c>
      <c r="D12" s="6">
        <v>5657.48</v>
      </c>
      <c r="E12" s="7">
        <f t="shared" si="0"/>
        <v>12728.89</v>
      </c>
      <c r="F12" s="32"/>
      <c r="H12" s="3"/>
    </row>
    <row r="13" spans="1:8" ht="15.75">
      <c r="A13" s="49">
        <v>7</v>
      </c>
      <c r="B13" s="50" t="s">
        <v>11</v>
      </c>
      <c r="C13" s="6">
        <v>472.09</v>
      </c>
      <c r="D13" s="6">
        <v>377.72</v>
      </c>
      <c r="E13" s="7">
        <f t="shared" si="0"/>
        <v>849.81</v>
      </c>
      <c r="F13" s="32"/>
      <c r="H13" s="3"/>
    </row>
    <row r="14" spans="1:8" ht="15.75">
      <c r="A14" s="49">
        <v>8</v>
      </c>
      <c r="B14" s="50" t="s">
        <v>12</v>
      </c>
      <c r="C14" s="6">
        <v>3138.63</v>
      </c>
      <c r="D14" s="6">
        <v>2511.04</v>
      </c>
      <c r="E14" s="7">
        <f t="shared" si="0"/>
        <v>5649.67</v>
      </c>
      <c r="F14" s="32"/>
      <c r="H14" s="3"/>
    </row>
    <row r="15" spans="1:8" ht="15.75">
      <c r="A15" s="49">
        <v>9</v>
      </c>
      <c r="B15" s="50" t="s">
        <v>13</v>
      </c>
      <c r="C15" s="6">
        <v>3478.1</v>
      </c>
      <c r="D15" s="6">
        <v>2783.24</v>
      </c>
      <c r="E15" s="7">
        <f t="shared" si="0"/>
        <v>6261.34</v>
      </c>
      <c r="F15" s="32"/>
      <c r="H15" s="3"/>
    </row>
    <row r="16" spans="1:8" ht="15.75">
      <c r="A16" s="49">
        <v>10</v>
      </c>
      <c r="B16" s="50" t="s">
        <v>14</v>
      </c>
      <c r="C16" s="6">
        <v>808.92</v>
      </c>
      <c r="D16" s="6">
        <v>647.17</v>
      </c>
      <c r="E16" s="7">
        <f t="shared" si="0"/>
        <v>1456.09</v>
      </c>
      <c r="F16" s="32"/>
      <c r="H16" s="3"/>
    </row>
    <row r="17" spans="1:8" ht="15.75">
      <c r="A17" s="49">
        <v>11</v>
      </c>
      <c r="B17" s="50" t="s">
        <v>15</v>
      </c>
      <c r="C17" s="6">
        <v>4300.78</v>
      </c>
      <c r="D17" s="6">
        <v>3440.98</v>
      </c>
      <c r="E17" s="7">
        <f t="shared" si="0"/>
        <v>7741.76</v>
      </c>
      <c r="F17" s="32"/>
      <c r="H17" s="3"/>
    </row>
    <row r="18" spans="1:8" ht="15.75">
      <c r="A18" s="49">
        <v>12</v>
      </c>
      <c r="B18" s="50" t="s">
        <v>16</v>
      </c>
      <c r="C18" s="6">
        <v>4561.68</v>
      </c>
      <c r="D18" s="6">
        <v>3649.44</v>
      </c>
      <c r="E18" s="7">
        <f t="shared" si="0"/>
        <v>8211.12</v>
      </c>
      <c r="F18" s="32"/>
      <c r="H18" s="3"/>
    </row>
    <row r="19" spans="1:8" ht="15.75">
      <c r="A19" s="49">
        <v>13</v>
      </c>
      <c r="B19" s="50" t="s">
        <v>17</v>
      </c>
      <c r="C19" s="6">
        <v>1235.09</v>
      </c>
      <c r="D19" s="6">
        <v>988.06</v>
      </c>
      <c r="E19" s="7">
        <f t="shared" si="0"/>
        <v>2223.1499999999996</v>
      </c>
      <c r="F19" s="32"/>
      <c r="H19" s="3"/>
    </row>
    <row r="20" spans="1:8" ht="15.75">
      <c r="A20" s="49">
        <v>14</v>
      </c>
      <c r="B20" s="50" t="s">
        <v>18</v>
      </c>
      <c r="C20" s="6">
        <v>1540.65</v>
      </c>
      <c r="D20" s="6">
        <v>1232.51</v>
      </c>
      <c r="E20" s="7">
        <f t="shared" si="0"/>
        <v>2773.16</v>
      </c>
      <c r="F20" s="32"/>
      <c r="H20" s="3"/>
    </row>
    <row r="21" spans="1:8" ht="15.75">
      <c r="A21" s="49">
        <v>15</v>
      </c>
      <c r="B21" s="50" t="s">
        <v>19</v>
      </c>
      <c r="C21" s="6">
        <v>5346.53</v>
      </c>
      <c r="D21" s="6">
        <v>4278.42</v>
      </c>
      <c r="E21" s="7">
        <f t="shared" si="0"/>
        <v>9624.95</v>
      </c>
      <c r="F21" s="32"/>
      <c r="H21" s="3"/>
    </row>
    <row r="22" spans="1:8" ht="15.75">
      <c r="A22" s="49">
        <v>16</v>
      </c>
      <c r="B22" s="50" t="s">
        <v>20</v>
      </c>
      <c r="C22" s="6">
        <v>1081.27</v>
      </c>
      <c r="D22" s="6">
        <v>864.99</v>
      </c>
      <c r="E22" s="7">
        <f t="shared" si="0"/>
        <v>1946.26</v>
      </c>
      <c r="F22" s="32"/>
      <c r="H22" s="3"/>
    </row>
    <row r="23" spans="1:8" ht="15.75">
      <c r="A23" s="49">
        <v>17</v>
      </c>
      <c r="B23" s="50" t="s">
        <v>21</v>
      </c>
      <c r="C23" s="6">
        <v>1267.74</v>
      </c>
      <c r="D23" s="6">
        <v>1014.22</v>
      </c>
      <c r="E23" s="7">
        <f t="shared" si="0"/>
        <v>2281.96</v>
      </c>
      <c r="F23" s="32"/>
      <c r="H23" s="3"/>
    </row>
    <row r="24" spans="1:8" ht="15.75">
      <c r="A24" s="49">
        <v>18</v>
      </c>
      <c r="B24" s="50" t="s">
        <v>87</v>
      </c>
      <c r="C24" s="6">
        <v>6106.59</v>
      </c>
      <c r="D24" s="6">
        <v>4886.48</v>
      </c>
      <c r="E24" s="7">
        <f t="shared" si="0"/>
        <v>10993.07</v>
      </c>
      <c r="F24" s="32"/>
      <c r="H24" s="3"/>
    </row>
    <row r="25" spans="1:8" ht="15.75">
      <c r="A25" s="49">
        <v>19</v>
      </c>
      <c r="B25" s="50" t="s">
        <v>22</v>
      </c>
      <c r="C25" s="6">
        <v>4180.77</v>
      </c>
      <c r="D25" s="6">
        <v>3344.6</v>
      </c>
      <c r="E25" s="7">
        <f t="shared" si="0"/>
        <v>7525.370000000001</v>
      </c>
      <c r="F25" s="32"/>
      <c r="H25" s="3"/>
    </row>
    <row r="26" spans="1:8" ht="15.75">
      <c r="A26" s="49">
        <v>20</v>
      </c>
      <c r="B26" s="50" t="s">
        <v>23</v>
      </c>
      <c r="C26" s="6">
        <v>1340.91</v>
      </c>
      <c r="D26" s="6">
        <v>1072.67</v>
      </c>
      <c r="E26" s="7">
        <f t="shared" si="0"/>
        <v>2413.58</v>
      </c>
      <c r="F26" s="32"/>
      <c r="H26" s="3"/>
    </row>
    <row r="27" spans="1:8" ht="15.75">
      <c r="A27" s="49">
        <v>21</v>
      </c>
      <c r="B27" s="50" t="s">
        <v>24</v>
      </c>
      <c r="C27" s="6">
        <v>1885.18</v>
      </c>
      <c r="D27" s="6">
        <v>1508.22</v>
      </c>
      <c r="E27" s="7">
        <f t="shared" si="0"/>
        <v>3393.4</v>
      </c>
      <c r="F27" s="32"/>
      <c r="H27" s="3"/>
    </row>
    <row r="28" spans="1:8" ht="15.75">
      <c r="A28" s="49">
        <v>22</v>
      </c>
      <c r="B28" s="50" t="s">
        <v>25</v>
      </c>
      <c r="C28" s="6">
        <v>8266.81</v>
      </c>
      <c r="D28" s="6">
        <v>6612.69</v>
      </c>
      <c r="E28" s="7">
        <f t="shared" si="0"/>
        <v>14879.5</v>
      </c>
      <c r="F28" s="32"/>
      <c r="H28" s="3"/>
    </row>
    <row r="29" spans="1:8" ht="15.75">
      <c r="A29" s="49">
        <v>23</v>
      </c>
      <c r="B29" s="50" t="s">
        <v>26</v>
      </c>
      <c r="C29" s="6">
        <v>9729.26</v>
      </c>
      <c r="D29" s="6">
        <v>7786.57</v>
      </c>
      <c r="E29" s="7">
        <f t="shared" si="0"/>
        <v>17515.83</v>
      </c>
      <c r="F29" s="32"/>
      <c r="H29" s="3"/>
    </row>
    <row r="30" spans="1:8" ht="15.75">
      <c r="A30" s="49">
        <v>24</v>
      </c>
      <c r="B30" s="50" t="s">
        <v>36</v>
      </c>
      <c r="C30" s="6">
        <v>589.9</v>
      </c>
      <c r="D30" s="6">
        <v>471.94</v>
      </c>
      <c r="E30" s="7">
        <f t="shared" si="0"/>
        <v>1061.84</v>
      </c>
      <c r="F30" s="32"/>
      <c r="H30" s="3"/>
    </row>
    <row r="31" spans="1:8" ht="15.75">
      <c r="A31" s="49">
        <v>25</v>
      </c>
      <c r="B31" s="50" t="s">
        <v>37</v>
      </c>
      <c r="C31" s="6">
        <v>6796.56</v>
      </c>
      <c r="D31" s="6">
        <v>5437.45</v>
      </c>
      <c r="E31" s="7">
        <f t="shared" si="0"/>
        <v>12234.01</v>
      </c>
      <c r="F31" s="32"/>
      <c r="H31" s="3"/>
    </row>
    <row r="32" spans="1:8" ht="15.75">
      <c r="A32" s="49">
        <v>26</v>
      </c>
      <c r="B32" s="50" t="s">
        <v>39</v>
      </c>
      <c r="C32" s="6">
        <v>1397.01</v>
      </c>
      <c r="D32" s="6">
        <v>1117.67</v>
      </c>
      <c r="E32" s="7">
        <f t="shared" si="0"/>
        <v>2514.6800000000003</v>
      </c>
      <c r="F32" s="32"/>
      <c r="H32" s="3"/>
    </row>
    <row r="33" spans="1:8" ht="15.75">
      <c r="A33" s="49">
        <v>27</v>
      </c>
      <c r="B33" s="50" t="s">
        <v>41</v>
      </c>
      <c r="C33" s="6">
        <v>1933.87</v>
      </c>
      <c r="D33" s="6">
        <v>1547.27</v>
      </c>
      <c r="E33" s="7">
        <f t="shared" si="0"/>
        <v>3481.14</v>
      </c>
      <c r="F33" s="32"/>
      <c r="H33" s="3"/>
    </row>
    <row r="34" spans="1:8" ht="15.75">
      <c r="A34" s="49">
        <v>28</v>
      </c>
      <c r="B34" s="50" t="s">
        <v>54</v>
      </c>
      <c r="C34" s="6">
        <v>157.2</v>
      </c>
      <c r="D34" s="6">
        <v>125.79</v>
      </c>
      <c r="E34" s="7">
        <f t="shared" si="0"/>
        <v>282.99</v>
      </c>
      <c r="F34" s="32"/>
      <c r="H34" s="3"/>
    </row>
    <row r="35" spans="1:8" ht="15.75">
      <c r="A35" s="49">
        <v>29</v>
      </c>
      <c r="B35" s="50" t="s">
        <v>55</v>
      </c>
      <c r="C35" s="6">
        <v>1171.45</v>
      </c>
      <c r="D35" s="6">
        <v>937.23</v>
      </c>
      <c r="E35" s="7">
        <f t="shared" si="0"/>
        <v>2108.6800000000003</v>
      </c>
      <c r="F35" s="32"/>
      <c r="H35" s="3"/>
    </row>
    <row r="36" spans="1:8" ht="15.75">
      <c r="A36" s="49">
        <v>30</v>
      </c>
      <c r="B36" s="50" t="s">
        <v>64</v>
      </c>
      <c r="C36" s="6">
        <v>210.87</v>
      </c>
      <c r="D36" s="6">
        <v>168.66</v>
      </c>
      <c r="E36" s="7">
        <f t="shared" si="0"/>
        <v>379.53</v>
      </c>
      <c r="F36" s="32"/>
      <c r="H36" s="3"/>
    </row>
    <row r="37" spans="1:8" ht="15.75">
      <c r="A37" s="51"/>
      <c r="B37" s="51" t="s">
        <v>27</v>
      </c>
      <c r="C37" s="57">
        <f>SUM(C7:C36)</f>
        <v>99800.66999999995</v>
      </c>
      <c r="D37" s="57">
        <f>SUM(D7:D36)</f>
        <v>79848.43</v>
      </c>
      <c r="E37" s="7">
        <f t="shared" si="0"/>
        <v>179649.09999999995</v>
      </c>
      <c r="F37" s="32"/>
      <c r="H37" s="3"/>
    </row>
    <row r="39" ht="12.75">
      <c r="D39" s="3"/>
    </row>
    <row r="40" spans="3:5" ht="12.75">
      <c r="C40" s="3"/>
      <c r="E40" s="3"/>
    </row>
    <row r="41" spans="4:5" ht="12.75">
      <c r="D41" s="3"/>
      <c r="E41" s="3"/>
    </row>
    <row r="47" ht="12.75">
      <c r="C47" s="3"/>
    </row>
  </sheetData>
  <sheetProtection/>
  <mergeCells count="1">
    <mergeCell ref="A3:G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1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1.28125" style="0" bestFit="1" customWidth="1"/>
    <col min="3" max="3" width="16.28125" style="0" customWidth="1"/>
    <col min="4" max="4" width="15.140625" style="0" customWidth="1"/>
    <col min="5" max="5" width="14.28125" style="0" customWidth="1"/>
    <col min="7" max="7" width="12.7109375" style="0" customWidth="1"/>
    <col min="11" max="11" width="13.7109375" style="0" customWidth="1"/>
  </cols>
  <sheetData>
    <row r="2" spans="2:11" ht="33.75" customHeight="1">
      <c r="B2" s="83" t="s">
        <v>96</v>
      </c>
      <c r="C2" s="83"/>
      <c r="D2" s="83"/>
      <c r="E2" s="83"/>
      <c r="F2" s="83"/>
      <c r="G2" s="83"/>
      <c r="H2" s="83"/>
      <c r="I2" s="83"/>
      <c r="J2" s="74"/>
      <c r="K2" s="74"/>
    </row>
    <row r="3" spans="2:6" ht="15">
      <c r="B3" s="31"/>
      <c r="C3" s="31"/>
      <c r="D3" s="30"/>
      <c r="E3" s="30"/>
      <c r="F3" s="30"/>
    </row>
    <row r="4" spans="2:6" ht="14.25">
      <c r="B4" s="32"/>
      <c r="C4" s="33"/>
      <c r="D4" s="32"/>
      <c r="E4" s="34"/>
      <c r="F4" s="32"/>
    </row>
    <row r="5" spans="1:6" ht="60">
      <c r="A5" s="44" t="s">
        <v>0</v>
      </c>
      <c r="B5" s="45" t="s">
        <v>1</v>
      </c>
      <c r="C5" s="38" t="s">
        <v>72</v>
      </c>
      <c r="D5" s="38" t="s">
        <v>73</v>
      </c>
      <c r="E5" s="39" t="s">
        <v>70</v>
      </c>
      <c r="F5" s="32"/>
    </row>
    <row r="6" spans="1:6" ht="15.75">
      <c r="A6" s="49">
        <v>1</v>
      </c>
      <c r="B6" s="50" t="s">
        <v>6</v>
      </c>
      <c r="C6" s="40">
        <v>1425.2</v>
      </c>
      <c r="D6" s="40">
        <v>1140.18</v>
      </c>
      <c r="E6" s="41">
        <f>C6+D6</f>
        <v>2565.38</v>
      </c>
      <c r="F6" s="32"/>
    </row>
    <row r="7" spans="1:6" ht="15.75">
      <c r="A7" s="49">
        <v>2</v>
      </c>
      <c r="B7" s="50" t="s">
        <v>7</v>
      </c>
      <c r="C7" s="6">
        <v>914.04</v>
      </c>
      <c r="D7" s="6">
        <v>731.26</v>
      </c>
      <c r="E7" s="41">
        <f aca="true" t="shared" si="0" ref="E7:E36">C7+D7</f>
        <v>1645.3</v>
      </c>
      <c r="F7" s="32"/>
    </row>
    <row r="8" spans="1:6" ht="15.75">
      <c r="A8" s="49">
        <v>3</v>
      </c>
      <c r="B8" s="50" t="s">
        <v>8</v>
      </c>
      <c r="C8" s="1">
        <v>148.73</v>
      </c>
      <c r="D8" s="6">
        <v>118.99</v>
      </c>
      <c r="E8" s="41">
        <f t="shared" si="0"/>
        <v>267.71999999999997</v>
      </c>
      <c r="F8" s="32"/>
    </row>
    <row r="9" spans="1:6" ht="15.75">
      <c r="A9" s="49">
        <v>4</v>
      </c>
      <c r="B9" s="50" t="s">
        <v>9</v>
      </c>
      <c r="C9" s="6">
        <v>1201.27</v>
      </c>
      <c r="D9" s="6">
        <v>961.04</v>
      </c>
      <c r="E9" s="41">
        <f t="shared" si="0"/>
        <v>2162.31</v>
      </c>
      <c r="F9" s="32"/>
    </row>
    <row r="10" spans="1:6" ht="15.75">
      <c r="A10" s="49">
        <v>5</v>
      </c>
      <c r="B10" s="50" t="s">
        <v>10</v>
      </c>
      <c r="C10" s="6">
        <v>1695.29</v>
      </c>
      <c r="D10" s="6">
        <v>1356.27</v>
      </c>
      <c r="E10" s="41">
        <f t="shared" si="0"/>
        <v>3051.56</v>
      </c>
      <c r="F10" s="32"/>
    </row>
    <row r="11" spans="1:6" ht="15.75">
      <c r="A11" s="49">
        <v>6</v>
      </c>
      <c r="B11" s="50" t="s">
        <v>53</v>
      </c>
      <c r="C11" s="6">
        <v>1436.25</v>
      </c>
      <c r="D11" s="6">
        <v>1149.01</v>
      </c>
      <c r="E11" s="41">
        <f t="shared" si="0"/>
        <v>2585.26</v>
      </c>
      <c r="F11" s="32"/>
    </row>
    <row r="12" spans="1:6" ht="15.75">
      <c r="A12" s="49">
        <v>7</v>
      </c>
      <c r="B12" s="50" t="s">
        <v>11</v>
      </c>
      <c r="C12" s="6">
        <v>0</v>
      </c>
      <c r="D12" s="6">
        <v>0</v>
      </c>
      <c r="E12" s="41">
        <f t="shared" si="0"/>
        <v>0</v>
      </c>
      <c r="F12" s="32"/>
    </row>
    <row r="13" spans="1:6" ht="15.75">
      <c r="A13" s="49">
        <v>8</v>
      </c>
      <c r="B13" s="50" t="s">
        <v>12</v>
      </c>
      <c r="C13" s="6">
        <v>923.13</v>
      </c>
      <c r="D13" s="6">
        <v>738.55</v>
      </c>
      <c r="E13" s="41">
        <f t="shared" si="0"/>
        <v>1661.6799999999998</v>
      </c>
      <c r="F13" s="32"/>
    </row>
    <row r="14" spans="1:6" ht="15.75">
      <c r="A14" s="49">
        <v>9</v>
      </c>
      <c r="B14" s="50" t="s">
        <v>13</v>
      </c>
      <c r="C14" s="6">
        <v>1853.44</v>
      </c>
      <c r="D14" s="6">
        <v>1482.75</v>
      </c>
      <c r="E14" s="41">
        <f t="shared" si="0"/>
        <v>3336.19</v>
      </c>
      <c r="F14" s="32"/>
    </row>
    <row r="15" spans="1:6" ht="15.75">
      <c r="A15" s="49">
        <v>10</v>
      </c>
      <c r="B15" s="50" t="s">
        <v>14</v>
      </c>
      <c r="C15" s="6">
        <v>159.36</v>
      </c>
      <c r="D15" s="6">
        <v>127.48</v>
      </c>
      <c r="E15" s="41">
        <f t="shared" si="0"/>
        <v>286.84000000000003</v>
      </c>
      <c r="F15" s="32"/>
    </row>
    <row r="16" spans="1:6" ht="15.75">
      <c r="A16" s="49">
        <v>11</v>
      </c>
      <c r="B16" s="50" t="s">
        <v>15</v>
      </c>
      <c r="C16" s="6">
        <v>467.43</v>
      </c>
      <c r="D16" s="6">
        <v>373.97</v>
      </c>
      <c r="E16" s="41">
        <f t="shared" si="0"/>
        <v>841.4000000000001</v>
      </c>
      <c r="F16" s="32"/>
    </row>
    <row r="17" spans="1:6" ht="15.75">
      <c r="A17" s="49">
        <v>12</v>
      </c>
      <c r="B17" s="50" t="s">
        <v>16</v>
      </c>
      <c r="C17" s="6">
        <v>754.69</v>
      </c>
      <c r="D17" s="6">
        <v>603.77</v>
      </c>
      <c r="E17" s="41">
        <f t="shared" si="0"/>
        <v>1358.46</v>
      </c>
      <c r="F17" s="32"/>
    </row>
    <row r="18" spans="1:6" ht="15.75">
      <c r="A18" s="49">
        <v>13</v>
      </c>
      <c r="B18" s="50" t="s">
        <v>17</v>
      </c>
      <c r="C18" s="6">
        <v>159.35</v>
      </c>
      <c r="D18" s="6">
        <v>127.49</v>
      </c>
      <c r="E18" s="41">
        <f t="shared" si="0"/>
        <v>286.84</v>
      </c>
      <c r="F18" s="32"/>
    </row>
    <row r="19" spans="1:6" ht="15.75">
      <c r="A19" s="49">
        <v>14</v>
      </c>
      <c r="B19" s="50" t="s">
        <v>18</v>
      </c>
      <c r="C19" s="6">
        <v>1116.29</v>
      </c>
      <c r="D19" s="6">
        <v>893.07</v>
      </c>
      <c r="E19" s="41">
        <f t="shared" si="0"/>
        <v>2009.3600000000001</v>
      </c>
      <c r="F19" s="32"/>
    </row>
    <row r="20" spans="1:6" ht="15.75">
      <c r="A20" s="49">
        <v>15</v>
      </c>
      <c r="B20" s="50" t="s">
        <v>19</v>
      </c>
      <c r="C20" s="6">
        <v>1555.28</v>
      </c>
      <c r="D20" s="6">
        <v>1244.28</v>
      </c>
      <c r="E20" s="41">
        <f t="shared" si="0"/>
        <v>2799.56</v>
      </c>
      <c r="F20" s="32"/>
    </row>
    <row r="21" spans="1:6" ht="15.75">
      <c r="A21" s="49">
        <v>16</v>
      </c>
      <c r="B21" s="50" t="s">
        <v>20</v>
      </c>
      <c r="C21" s="6">
        <v>148.73</v>
      </c>
      <c r="D21" s="6">
        <v>118.99</v>
      </c>
      <c r="E21" s="41">
        <f t="shared" si="0"/>
        <v>267.71999999999997</v>
      </c>
      <c r="F21" s="32"/>
    </row>
    <row r="22" spans="1:6" ht="15.75">
      <c r="A22" s="49">
        <v>17</v>
      </c>
      <c r="B22" s="50" t="s">
        <v>21</v>
      </c>
      <c r="C22" s="6">
        <v>484.21</v>
      </c>
      <c r="D22" s="6">
        <v>387.35</v>
      </c>
      <c r="E22" s="41">
        <f t="shared" si="0"/>
        <v>871.56</v>
      </c>
      <c r="F22" s="32"/>
    </row>
    <row r="23" spans="1:6" ht="15.75">
      <c r="A23" s="49">
        <v>18</v>
      </c>
      <c r="B23" s="50" t="s">
        <v>87</v>
      </c>
      <c r="C23" s="6">
        <v>945.56</v>
      </c>
      <c r="D23" s="6">
        <v>756.46</v>
      </c>
      <c r="E23" s="41">
        <f t="shared" si="0"/>
        <v>1702.02</v>
      </c>
      <c r="F23" s="32"/>
    </row>
    <row r="24" spans="1:6" ht="15.75">
      <c r="A24" s="49">
        <v>19</v>
      </c>
      <c r="B24" s="50" t="s">
        <v>22</v>
      </c>
      <c r="C24" s="6">
        <v>1582.88</v>
      </c>
      <c r="D24" s="6">
        <v>1266.3</v>
      </c>
      <c r="E24" s="41">
        <f t="shared" si="0"/>
        <v>2849.1800000000003</v>
      </c>
      <c r="F24" s="32"/>
    </row>
    <row r="25" spans="1:6" ht="15.75">
      <c r="A25" s="49">
        <v>20</v>
      </c>
      <c r="B25" s="50" t="s">
        <v>23</v>
      </c>
      <c r="C25" s="6">
        <v>148.73</v>
      </c>
      <c r="D25" s="6">
        <v>118.99</v>
      </c>
      <c r="E25" s="41">
        <f t="shared" si="0"/>
        <v>267.71999999999997</v>
      </c>
      <c r="F25" s="32"/>
    </row>
    <row r="26" spans="1:6" ht="15.75">
      <c r="A26" s="49">
        <v>21</v>
      </c>
      <c r="B26" s="50" t="s">
        <v>24</v>
      </c>
      <c r="C26" s="6">
        <v>319.54</v>
      </c>
      <c r="D26" s="6">
        <v>255.62</v>
      </c>
      <c r="E26" s="41">
        <f t="shared" si="0"/>
        <v>575.1600000000001</v>
      </c>
      <c r="F26" s="32"/>
    </row>
    <row r="27" spans="1:6" ht="15.75">
      <c r="A27" s="49">
        <v>22</v>
      </c>
      <c r="B27" s="50" t="s">
        <v>25</v>
      </c>
      <c r="C27" s="6">
        <v>2032.01</v>
      </c>
      <c r="D27" s="6">
        <v>1625.61</v>
      </c>
      <c r="E27" s="41">
        <f t="shared" si="0"/>
        <v>3657.62</v>
      </c>
      <c r="F27" s="32"/>
    </row>
    <row r="28" spans="1:6" ht="15.75">
      <c r="A28" s="49">
        <v>23</v>
      </c>
      <c r="B28" s="50" t="s">
        <v>26</v>
      </c>
      <c r="C28" s="6">
        <v>3627.06</v>
      </c>
      <c r="D28" s="6">
        <v>2901.62</v>
      </c>
      <c r="E28" s="41">
        <f t="shared" si="0"/>
        <v>6528.68</v>
      </c>
      <c r="F28" s="32"/>
    </row>
    <row r="29" spans="1:6" ht="15.75">
      <c r="A29" s="49">
        <v>24</v>
      </c>
      <c r="B29" s="50" t="s">
        <v>36</v>
      </c>
      <c r="C29" s="6">
        <v>0</v>
      </c>
      <c r="D29" s="6">
        <v>0</v>
      </c>
      <c r="E29" s="41">
        <f t="shared" si="0"/>
        <v>0</v>
      </c>
      <c r="F29" s="32"/>
    </row>
    <row r="30" spans="1:6" ht="15.75">
      <c r="A30" s="49">
        <v>25</v>
      </c>
      <c r="B30" s="50" t="s">
        <v>37</v>
      </c>
      <c r="C30" s="6">
        <v>457.23</v>
      </c>
      <c r="D30" s="6">
        <v>365.79</v>
      </c>
      <c r="E30" s="41">
        <f t="shared" si="0"/>
        <v>823.02</v>
      </c>
      <c r="F30" s="32"/>
    </row>
    <row r="31" spans="1:6" ht="15.75">
      <c r="A31" s="49">
        <v>26</v>
      </c>
      <c r="B31" s="50" t="s">
        <v>39</v>
      </c>
      <c r="C31" s="6">
        <v>457.23</v>
      </c>
      <c r="D31" s="6">
        <v>365.79</v>
      </c>
      <c r="E31" s="41">
        <f t="shared" si="0"/>
        <v>823.02</v>
      </c>
      <c r="F31" s="32"/>
    </row>
    <row r="32" spans="1:6" ht="15.75">
      <c r="A32" s="49">
        <v>27</v>
      </c>
      <c r="B32" s="50" t="s">
        <v>41</v>
      </c>
      <c r="C32" s="6">
        <v>1195.13</v>
      </c>
      <c r="D32" s="6">
        <v>956.17</v>
      </c>
      <c r="E32" s="41">
        <f t="shared" si="0"/>
        <v>2151.3</v>
      </c>
      <c r="F32" s="32"/>
    </row>
    <row r="33" spans="1:6" ht="15.75">
      <c r="A33" s="49">
        <v>28</v>
      </c>
      <c r="B33" s="50" t="s">
        <v>54</v>
      </c>
      <c r="C33" s="6">
        <v>0</v>
      </c>
      <c r="D33" s="6">
        <v>0</v>
      </c>
      <c r="E33" s="41">
        <f t="shared" si="0"/>
        <v>0</v>
      </c>
      <c r="F33" s="32"/>
    </row>
    <row r="34" spans="1:6" ht="15.75">
      <c r="A34" s="49">
        <v>29</v>
      </c>
      <c r="B34" s="50" t="s">
        <v>55</v>
      </c>
      <c r="C34" s="6">
        <v>148.73</v>
      </c>
      <c r="D34" s="6">
        <v>118.99</v>
      </c>
      <c r="E34" s="41">
        <f t="shared" si="0"/>
        <v>267.71999999999997</v>
      </c>
      <c r="F34" s="32"/>
    </row>
    <row r="35" spans="1:6" ht="15.75">
      <c r="A35" s="49">
        <v>30</v>
      </c>
      <c r="B35" s="50" t="s">
        <v>64</v>
      </c>
      <c r="C35" s="6">
        <v>166.55</v>
      </c>
      <c r="D35" s="6">
        <v>133.23</v>
      </c>
      <c r="E35" s="41">
        <f t="shared" si="0"/>
        <v>299.78</v>
      </c>
      <c r="F35" s="32"/>
    </row>
    <row r="36" spans="1:6" ht="15.75">
      <c r="A36" s="62"/>
      <c r="B36" s="51" t="s">
        <v>27</v>
      </c>
      <c r="C36" s="57">
        <f>SUM(C6:C35)</f>
        <v>25523.34</v>
      </c>
      <c r="D36" s="57">
        <f>SUM(D6:D35)</f>
        <v>20419.02</v>
      </c>
      <c r="E36" s="41">
        <f t="shared" si="0"/>
        <v>45942.36</v>
      </c>
      <c r="F36" s="32"/>
    </row>
    <row r="39" spans="3:5" ht="12.75">
      <c r="C39" s="3"/>
      <c r="D39" s="3"/>
      <c r="E39" s="3"/>
    </row>
    <row r="40" spans="4:5" ht="12.75">
      <c r="D40" s="3"/>
      <c r="E40" s="3"/>
    </row>
    <row r="41" ht="12.75">
      <c r="E41" s="3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M45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9.28125" style="0" bestFit="1" customWidth="1"/>
    <col min="2" max="2" width="26.7109375" style="0" bestFit="1" customWidth="1"/>
    <col min="3" max="4" width="10.28125" style="0" bestFit="1" customWidth="1"/>
    <col min="5" max="5" width="9.28125" style="0" bestFit="1" customWidth="1"/>
    <col min="6" max="6" width="9.8515625" style="0" bestFit="1" customWidth="1"/>
    <col min="8" max="8" width="10.28125" style="0" bestFit="1" customWidth="1"/>
    <col min="9" max="9" width="9.8515625" style="0" bestFit="1" customWidth="1"/>
    <col min="10" max="11" width="9.28125" style="0" bestFit="1" customWidth="1"/>
  </cols>
  <sheetData>
    <row r="4" spans="1:8" ht="15">
      <c r="A4" s="73" t="s">
        <v>97</v>
      </c>
      <c r="B4" s="73"/>
      <c r="C4" s="73"/>
      <c r="D4" s="73"/>
      <c r="E4" s="73"/>
      <c r="F4" s="73"/>
      <c r="G4" s="73"/>
      <c r="H4" s="73"/>
    </row>
    <row r="5" spans="1:5" ht="12.75">
      <c r="A5" s="71"/>
      <c r="B5" s="71"/>
      <c r="C5" s="71"/>
      <c r="D5" s="71"/>
      <c r="E5" s="71"/>
    </row>
    <row r="6" spans="1:4" ht="14.25">
      <c r="A6" s="32"/>
      <c r="B6" s="32"/>
      <c r="C6" s="33"/>
      <c r="D6" s="32"/>
    </row>
    <row r="7" spans="1:12" ht="45">
      <c r="A7" s="44" t="s">
        <v>0</v>
      </c>
      <c r="B7" s="45" t="s">
        <v>1</v>
      </c>
      <c r="C7" s="38" t="s">
        <v>88</v>
      </c>
      <c r="D7" s="38" t="s">
        <v>89</v>
      </c>
      <c r="E7" s="38" t="s">
        <v>90</v>
      </c>
      <c r="F7" s="38" t="s">
        <v>91</v>
      </c>
      <c r="H7" s="38" t="s">
        <v>2</v>
      </c>
      <c r="I7" s="38" t="s">
        <v>3</v>
      </c>
      <c r="J7" s="39" t="s">
        <v>40</v>
      </c>
      <c r="K7" s="39" t="s">
        <v>77</v>
      </c>
      <c r="L7" s="72"/>
    </row>
    <row r="8" spans="1:11" ht="15.75">
      <c r="A8" s="49">
        <v>1</v>
      </c>
      <c r="B8" s="50" t="s">
        <v>6</v>
      </c>
      <c r="C8" s="6"/>
      <c r="D8" s="6"/>
      <c r="E8" s="62"/>
      <c r="F8" s="56">
        <f>C8+D8+E8</f>
        <v>0</v>
      </c>
      <c r="H8" s="6"/>
      <c r="I8" s="6"/>
      <c r="J8" s="62"/>
      <c r="K8" s="56">
        <f>H8+I8+J8</f>
        <v>0</v>
      </c>
    </row>
    <row r="9" spans="1:11" ht="15.75">
      <c r="A9" s="49">
        <v>2</v>
      </c>
      <c r="B9" s="50" t="s">
        <v>7</v>
      </c>
      <c r="C9" s="6"/>
      <c r="D9" s="6"/>
      <c r="E9" s="62"/>
      <c r="F9" s="56">
        <f aca="true" t="shared" si="0" ref="F9:F38">C9+D9+E9</f>
        <v>0</v>
      </c>
      <c r="H9" s="6"/>
      <c r="I9" s="6"/>
      <c r="J9" s="62"/>
      <c r="K9" s="56">
        <f aca="true" t="shared" si="1" ref="K9:K38">H9+I9+J9</f>
        <v>0</v>
      </c>
    </row>
    <row r="10" spans="1:11" ht="15.75">
      <c r="A10" s="49">
        <v>3</v>
      </c>
      <c r="B10" s="50" t="s">
        <v>8</v>
      </c>
      <c r="C10" s="6"/>
      <c r="D10" s="6"/>
      <c r="E10" s="62"/>
      <c r="F10" s="56">
        <f t="shared" si="0"/>
        <v>0</v>
      </c>
      <c r="H10" s="6"/>
      <c r="I10" s="6"/>
      <c r="J10" s="62"/>
      <c r="K10" s="56">
        <f t="shared" si="1"/>
        <v>0</v>
      </c>
    </row>
    <row r="11" spans="1:11" ht="15.75">
      <c r="A11" s="49">
        <v>4</v>
      </c>
      <c r="B11" s="50" t="s">
        <v>9</v>
      </c>
      <c r="C11" s="6"/>
      <c r="D11" s="6"/>
      <c r="E11" s="62"/>
      <c r="F11" s="56">
        <f t="shared" si="0"/>
        <v>0</v>
      </c>
      <c r="H11" s="6"/>
      <c r="I11" s="6"/>
      <c r="J11" s="62"/>
      <c r="K11" s="56">
        <f t="shared" si="1"/>
        <v>0</v>
      </c>
    </row>
    <row r="12" spans="1:11" ht="15.75">
      <c r="A12" s="49">
        <v>5</v>
      </c>
      <c r="B12" s="50" t="s">
        <v>10</v>
      </c>
      <c r="C12" s="6"/>
      <c r="D12" s="6"/>
      <c r="E12" s="62"/>
      <c r="F12" s="56">
        <f t="shared" si="0"/>
        <v>0</v>
      </c>
      <c r="H12" s="6"/>
      <c r="I12" s="6"/>
      <c r="J12" s="62"/>
      <c r="K12" s="56">
        <f t="shared" si="1"/>
        <v>0</v>
      </c>
    </row>
    <row r="13" spans="1:11" ht="15.75">
      <c r="A13" s="49">
        <v>6</v>
      </c>
      <c r="B13" s="50" t="s">
        <v>53</v>
      </c>
      <c r="C13" s="6"/>
      <c r="D13" s="6"/>
      <c r="E13" s="62"/>
      <c r="F13" s="56">
        <f t="shared" si="0"/>
        <v>0</v>
      </c>
      <c r="H13" s="6"/>
      <c r="I13" s="6"/>
      <c r="J13" s="62"/>
      <c r="K13" s="56">
        <f t="shared" si="1"/>
        <v>0</v>
      </c>
    </row>
    <row r="14" spans="1:11" ht="15.75">
      <c r="A14" s="49">
        <v>7</v>
      </c>
      <c r="B14" s="50" t="s">
        <v>11</v>
      </c>
      <c r="C14" s="6"/>
      <c r="D14" s="6"/>
      <c r="E14" s="62"/>
      <c r="F14" s="56">
        <f t="shared" si="0"/>
        <v>0</v>
      </c>
      <c r="H14" s="6"/>
      <c r="I14" s="6"/>
      <c r="J14" s="62"/>
      <c r="K14" s="56">
        <f t="shared" si="1"/>
        <v>0</v>
      </c>
    </row>
    <row r="15" spans="1:11" ht="15.75">
      <c r="A15" s="49">
        <v>8</v>
      </c>
      <c r="B15" s="50" t="s">
        <v>12</v>
      </c>
      <c r="C15" s="6"/>
      <c r="D15" s="6"/>
      <c r="E15" s="62"/>
      <c r="F15" s="56">
        <f t="shared" si="0"/>
        <v>0</v>
      </c>
      <c r="H15" s="6"/>
      <c r="I15" s="6"/>
      <c r="J15" s="62"/>
      <c r="K15" s="56">
        <f t="shared" si="1"/>
        <v>0</v>
      </c>
    </row>
    <row r="16" spans="1:13" ht="15.75">
      <c r="A16" s="49">
        <v>9</v>
      </c>
      <c r="B16" s="50" t="s">
        <v>13</v>
      </c>
      <c r="C16" s="6"/>
      <c r="D16" s="6">
        <v>17.33</v>
      </c>
      <c r="E16" s="62"/>
      <c r="F16" s="56">
        <f t="shared" si="0"/>
        <v>17.33</v>
      </c>
      <c r="H16" s="6"/>
      <c r="I16" s="6">
        <v>11.63</v>
      </c>
      <c r="J16" s="62"/>
      <c r="K16" s="56">
        <f t="shared" si="1"/>
        <v>11.63</v>
      </c>
      <c r="M16" s="3"/>
    </row>
    <row r="17" spans="1:11" ht="15.75">
      <c r="A17" s="49">
        <v>10</v>
      </c>
      <c r="B17" s="50" t="s">
        <v>14</v>
      </c>
      <c r="C17" s="6"/>
      <c r="D17" s="6"/>
      <c r="E17" s="62"/>
      <c r="F17" s="56">
        <f t="shared" si="0"/>
        <v>0</v>
      </c>
      <c r="H17" s="6"/>
      <c r="I17" s="6"/>
      <c r="J17" s="62"/>
      <c r="K17" s="56">
        <f t="shared" si="1"/>
        <v>0</v>
      </c>
    </row>
    <row r="18" spans="1:11" ht="15.75">
      <c r="A18" s="49">
        <v>11</v>
      </c>
      <c r="B18" s="50" t="s">
        <v>15</v>
      </c>
      <c r="C18" s="6"/>
      <c r="D18" s="6"/>
      <c r="E18" s="62"/>
      <c r="F18" s="56">
        <f t="shared" si="0"/>
        <v>0</v>
      </c>
      <c r="H18" s="6"/>
      <c r="I18" s="6"/>
      <c r="J18" s="62"/>
      <c r="K18" s="56">
        <f t="shared" si="1"/>
        <v>0</v>
      </c>
    </row>
    <row r="19" spans="1:11" ht="15.75">
      <c r="A19" s="49">
        <v>12</v>
      </c>
      <c r="B19" s="50" t="s">
        <v>16</v>
      </c>
      <c r="C19" s="6"/>
      <c r="D19" s="6"/>
      <c r="E19" s="62"/>
      <c r="F19" s="56">
        <f t="shared" si="0"/>
        <v>0</v>
      </c>
      <c r="H19" s="6"/>
      <c r="I19" s="6"/>
      <c r="J19" s="62"/>
      <c r="K19" s="56">
        <f t="shared" si="1"/>
        <v>0</v>
      </c>
    </row>
    <row r="20" spans="1:11" ht="15.75">
      <c r="A20" s="49">
        <v>13</v>
      </c>
      <c r="B20" s="50" t="s">
        <v>17</v>
      </c>
      <c r="C20" s="6"/>
      <c r="D20" s="6"/>
      <c r="E20" s="62"/>
      <c r="F20" s="56">
        <f t="shared" si="0"/>
        <v>0</v>
      </c>
      <c r="H20" s="6"/>
      <c r="I20" s="6"/>
      <c r="J20" s="62"/>
      <c r="K20" s="56">
        <f t="shared" si="1"/>
        <v>0</v>
      </c>
    </row>
    <row r="21" spans="1:11" ht="15.75">
      <c r="A21" s="49">
        <v>14</v>
      </c>
      <c r="B21" s="50" t="s">
        <v>18</v>
      </c>
      <c r="C21" s="6"/>
      <c r="D21" s="6"/>
      <c r="E21" s="62"/>
      <c r="F21" s="56">
        <f t="shared" si="0"/>
        <v>0</v>
      </c>
      <c r="H21" s="6"/>
      <c r="I21" s="6"/>
      <c r="J21" s="62"/>
      <c r="K21" s="56">
        <f t="shared" si="1"/>
        <v>0</v>
      </c>
    </row>
    <row r="22" spans="1:11" ht="15.75">
      <c r="A22" s="49">
        <v>15</v>
      </c>
      <c r="B22" s="50" t="s">
        <v>19</v>
      </c>
      <c r="C22" s="6"/>
      <c r="D22" s="6"/>
      <c r="E22" s="62"/>
      <c r="F22" s="56">
        <f t="shared" si="0"/>
        <v>0</v>
      </c>
      <c r="H22" s="6"/>
      <c r="I22" s="6"/>
      <c r="J22" s="62"/>
      <c r="K22" s="56">
        <f t="shared" si="1"/>
        <v>0</v>
      </c>
    </row>
    <row r="23" spans="1:11" ht="15.75">
      <c r="A23" s="49">
        <v>16</v>
      </c>
      <c r="B23" s="50" t="s">
        <v>20</v>
      </c>
      <c r="C23" s="6"/>
      <c r="D23" s="6"/>
      <c r="E23" s="62"/>
      <c r="F23" s="56">
        <f t="shared" si="0"/>
        <v>0</v>
      </c>
      <c r="H23" s="6"/>
      <c r="I23" s="6"/>
      <c r="J23" s="62"/>
      <c r="K23" s="56">
        <f t="shared" si="1"/>
        <v>0</v>
      </c>
    </row>
    <row r="24" spans="1:11" ht="15.75">
      <c r="A24" s="49">
        <v>17</v>
      </c>
      <c r="B24" s="50" t="s">
        <v>21</v>
      </c>
      <c r="C24" s="6"/>
      <c r="D24" s="6"/>
      <c r="E24" s="62"/>
      <c r="F24" s="56">
        <f t="shared" si="0"/>
        <v>0</v>
      </c>
      <c r="H24" s="6"/>
      <c r="I24" s="6"/>
      <c r="J24" s="62"/>
      <c r="K24" s="56">
        <f t="shared" si="1"/>
        <v>0</v>
      </c>
    </row>
    <row r="25" spans="1:11" ht="15.75">
      <c r="A25" s="49">
        <v>18</v>
      </c>
      <c r="B25" s="50" t="s">
        <v>87</v>
      </c>
      <c r="C25" s="6"/>
      <c r="D25" s="6"/>
      <c r="E25" s="62"/>
      <c r="F25" s="56">
        <f t="shared" si="0"/>
        <v>0</v>
      </c>
      <c r="H25" s="6"/>
      <c r="I25" s="6"/>
      <c r="J25" s="62"/>
      <c r="K25" s="56">
        <f t="shared" si="1"/>
        <v>0</v>
      </c>
    </row>
    <row r="26" spans="1:11" ht="15.75">
      <c r="A26" s="49">
        <v>19</v>
      </c>
      <c r="B26" s="50" t="s">
        <v>22</v>
      </c>
      <c r="C26" s="6"/>
      <c r="D26" s="6"/>
      <c r="E26" s="62"/>
      <c r="F26" s="56">
        <f t="shared" si="0"/>
        <v>0</v>
      </c>
      <c r="H26" s="6"/>
      <c r="I26" s="6"/>
      <c r="J26" s="62"/>
      <c r="K26" s="56">
        <f t="shared" si="1"/>
        <v>0</v>
      </c>
    </row>
    <row r="27" spans="1:11" ht="15.75">
      <c r="A27" s="49">
        <v>20</v>
      </c>
      <c r="B27" s="50" t="s">
        <v>23</v>
      </c>
      <c r="C27" s="6"/>
      <c r="D27" s="6"/>
      <c r="E27" s="62"/>
      <c r="F27" s="56">
        <f t="shared" si="0"/>
        <v>0</v>
      </c>
      <c r="H27" s="6"/>
      <c r="I27" s="6"/>
      <c r="J27" s="62"/>
      <c r="K27" s="56">
        <f t="shared" si="1"/>
        <v>0</v>
      </c>
    </row>
    <row r="28" spans="1:11" ht="15.75">
      <c r="A28" s="49">
        <v>21</v>
      </c>
      <c r="B28" s="50" t="s">
        <v>24</v>
      </c>
      <c r="C28" s="6"/>
      <c r="D28" s="6"/>
      <c r="E28" s="62"/>
      <c r="F28" s="56">
        <f t="shared" si="0"/>
        <v>0</v>
      </c>
      <c r="H28" s="6"/>
      <c r="I28" s="6"/>
      <c r="J28" s="62"/>
      <c r="K28" s="56">
        <f t="shared" si="1"/>
        <v>0</v>
      </c>
    </row>
    <row r="29" spans="1:11" ht="15.75">
      <c r="A29" s="49">
        <v>22</v>
      </c>
      <c r="B29" s="50" t="s">
        <v>25</v>
      </c>
      <c r="C29" s="6"/>
      <c r="D29" s="6"/>
      <c r="E29" s="62"/>
      <c r="F29" s="56">
        <f t="shared" si="0"/>
        <v>0</v>
      </c>
      <c r="H29" s="6"/>
      <c r="I29" s="6"/>
      <c r="J29" s="62"/>
      <c r="K29" s="56">
        <f t="shared" si="1"/>
        <v>0</v>
      </c>
    </row>
    <row r="30" spans="1:11" ht="15.75">
      <c r="A30" s="49">
        <v>23</v>
      </c>
      <c r="B30" s="50" t="s">
        <v>26</v>
      </c>
      <c r="C30" s="6"/>
      <c r="D30" s="6"/>
      <c r="E30" s="62"/>
      <c r="F30" s="56">
        <f t="shared" si="0"/>
        <v>0</v>
      </c>
      <c r="H30" s="6"/>
      <c r="I30" s="6"/>
      <c r="J30" s="62"/>
      <c r="K30" s="56">
        <f t="shared" si="1"/>
        <v>0</v>
      </c>
    </row>
    <row r="31" spans="1:11" ht="15.75">
      <c r="A31" s="49">
        <v>24</v>
      </c>
      <c r="B31" s="50" t="s">
        <v>36</v>
      </c>
      <c r="C31" s="6"/>
      <c r="D31" s="6"/>
      <c r="E31" s="62"/>
      <c r="F31" s="56">
        <f t="shared" si="0"/>
        <v>0</v>
      </c>
      <c r="H31" s="6"/>
      <c r="I31" s="6"/>
      <c r="J31" s="62"/>
      <c r="K31" s="56">
        <f t="shared" si="1"/>
        <v>0</v>
      </c>
    </row>
    <row r="32" spans="1:11" ht="15.75">
      <c r="A32" s="49">
        <v>25</v>
      </c>
      <c r="B32" s="50" t="s">
        <v>37</v>
      </c>
      <c r="C32" s="6"/>
      <c r="D32" s="6"/>
      <c r="E32" s="62"/>
      <c r="F32" s="56">
        <f t="shared" si="0"/>
        <v>0</v>
      </c>
      <c r="H32" s="6"/>
      <c r="I32" s="6"/>
      <c r="J32" s="62"/>
      <c r="K32" s="56">
        <f t="shared" si="1"/>
        <v>0</v>
      </c>
    </row>
    <row r="33" spans="1:11" ht="15.75">
      <c r="A33" s="49">
        <v>26</v>
      </c>
      <c r="B33" s="50" t="s">
        <v>39</v>
      </c>
      <c r="C33" s="6"/>
      <c r="D33" s="6"/>
      <c r="E33" s="62"/>
      <c r="F33" s="56">
        <f t="shared" si="0"/>
        <v>0</v>
      </c>
      <c r="H33" s="6"/>
      <c r="I33" s="6"/>
      <c r="J33" s="62"/>
      <c r="K33" s="56">
        <f t="shared" si="1"/>
        <v>0</v>
      </c>
    </row>
    <row r="34" spans="1:11" ht="15.75">
      <c r="A34" s="49">
        <v>27</v>
      </c>
      <c r="B34" s="50" t="s">
        <v>41</v>
      </c>
      <c r="C34" s="6"/>
      <c r="D34" s="6"/>
      <c r="E34" s="62"/>
      <c r="F34" s="56">
        <f t="shared" si="0"/>
        <v>0</v>
      </c>
      <c r="H34" s="6"/>
      <c r="I34" s="6"/>
      <c r="J34" s="62"/>
      <c r="K34" s="56">
        <f t="shared" si="1"/>
        <v>0</v>
      </c>
    </row>
    <row r="35" spans="1:11" ht="15.75">
      <c r="A35" s="49">
        <v>28</v>
      </c>
      <c r="B35" s="50" t="s">
        <v>54</v>
      </c>
      <c r="C35" s="6"/>
      <c r="D35" s="6"/>
      <c r="E35" s="62"/>
      <c r="F35" s="56">
        <f t="shared" si="0"/>
        <v>0</v>
      </c>
      <c r="H35" s="6"/>
      <c r="I35" s="6"/>
      <c r="J35" s="62"/>
      <c r="K35" s="56">
        <f t="shared" si="1"/>
        <v>0</v>
      </c>
    </row>
    <row r="36" spans="1:11" ht="15.75">
      <c r="A36" s="49">
        <v>29</v>
      </c>
      <c r="B36" s="50" t="s">
        <v>55</v>
      </c>
      <c r="C36" s="6"/>
      <c r="D36" s="6"/>
      <c r="E36" s="62"/>
      <c r="F36" s="56">
        <f t="shared" si="0"/>
        <v>0</v>
      </c>
      <c r="H36" s="6"/>
      <c r="I36" s="6"/>
      <c r="J36" s="62"/>
      <c r="K36" s="56">
        <f t="shared" si="1"/>
        <v>0</v>
      </c>
    </row>
    <row r="37" spans="1:11" ht="15.75">
      <c r="A37" s="49">
        <v>30</v>
      </c>
      <c r="B37" s="50" t="s">
        <v>64</v>
      </c>
      <c r="C37" s="6"/>
      <c r="D37" s="6"/>
      <c r="E37" s="62"/>
      <c r="F37" s="56">
        <f t="shared" si="0"/>
        <v>0</v>
      </c>
      <c r="H37" s="6"/>
      <c r="I37" s="6"/>
      <c r="J37" s="62"/>
      <c r="K37" s="56">
        <f t="shared" si="1"/>
        <v>0</v>
      </c>
    </row>
    <row r="38" spans="1:11" ht="15.75">
      <c r="A38" s="51"/>
      <c r="B38" s="51" t="s">
        <v>27</v>
      </c>
      <c r="C38" s="57">
        <f>SUM(C8:C37)</f>
        <v>0</v>
      </c>
      <c r="D38" s="57">
        <f>SUM(D8:D37)</f>
        <v>17.33</v>
      </c>
      <c r="E38" s="57">
        <f>SUM(E8:E37)</f>
        <v>0</v>
      </c>
      <c r="F38" s="56">
        <f t="shared" si="0"/>
        <v>17.33</v>
      </c>
      <c r="H38" s="57">
        <f>SUM(H8:H37)</f>
        <v>0</v>
      </c>
      <c r="I38" s="57">
        <f>SUM(I8:I37)</f>
        <v>11.63</v>
      </c>
      <c r="J38" s="57">
        <f>SUM(J8:J37)</f>
        <v>0</v>
      </c>
      <c r="K38" s="56">
        <f t="shared" si="1"/>
        <v>11.63</v>
      </c>
    </row>
    <row r="44" spans="7:8" ht="12.75">
      <c r="G44" s="85" t="s">
        <v>92</v>
      </c>
      <c r="H44" s="85"/>
    </row>
    <row r="45" spans="7:9" ht="12.75">
      <c r="G45" s="85"/>
      <c r="H45" s="85"/>
      <c r="I45" s="3">
        <f>F38+K38</f>
        <v>28.96</v>
      </c>
    </row>
  </sheetData>
  <sheetProtection/>
  <mergeCells count="1">
    <mergeCell ref="G44:H45"/>
  </mergeCells>
  <printOptions/>
  <pageMargins left="0.75" right="0.75" top="1" bottom="1" header="0.5" footer="0.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5"/>
  <sheetViews>
    <sheetView zoomScalePageLayoutView="0" workbookViewId="0" topLeftCell="A1">
      <selection activeCell="D39" sqref="D39"/>
    </sheetView>
  </sheetViews>
  <sheetFormatPr defaultColWidth="9.140625" defaultRowHeight="12.75"/>
  <cols>
    <col min="2" max="2" width="34.421875" style="0" customWidth="1"/>
    <col min="3" max="5" width="13.140625" style="0" bestFit="1" customWidth="1"/>
  </cols>
  <sheetData>
    <row r="3" spans="1:7" ht="15">
      <c r="A3" s="67" t="s">
        <v>98</v>
      </c>
      <c r="B3" s="67"/>
      <c r="C3" s="67"/>
      <c r="D3" s="67"/>
      <c r="E3" s="67"/>
      <c r="F3" s="67"/>
      <c r="G3" s="67"/>
    </row>
    <row r="4" spans="1:7" ht="14.25">
      <c r="A4" s="32"/>
      <c r="B4" s="32"/>
      <c r="C4" s="34"/>
      <c r="D4" s="1"/>
      <c r="E4" s="1"/>
      <c r="F4" s="32"/>
      <c r="G4" s="32"/>
    </row>
    <row r="5" spans="1:7" ht="30">
      <c r="A5" s="44" t="s">
        <v>0</v>
      </c>
      <c r="B5" s="45" t="s">
        <v>1</v>
      </c>
      <c r="C5" s="39" t="s">
        <v>31</v>
      </c>
      <c r="D5" s="1"/>
      <c r="E5" s="1"/>
      <c r="F5" s="32"/>
      <c r="G5" s="32"/>
    </row>
    <row r="6" spans="1:7" ht="15.75">
      <c r="A6" s="49">
        <v>1</v>
      </c>
      <c r="B6" s="50" t="s">
        <v>6</v>
      </c>
      <c r="C6" s="58">
        <v>41945.99</v>
      </c>
      <c r="D6" s="1"/>
      <c r="E6" s="1"/>
      <c r="F6" s="32"/>
      <c r="G6" s="32"/>
    </row>
    <row r="7" spans="1:7" ht="15.75">
      <c r="A7" s="49">
        <v>2</v>
      </c>
      <c r="B7" s="50" t="s">
        <v>7</v>
      </c>
      <c r="C7" s="58">
        <v>12870</v>
      </c>
      <c r="D7" s="1"/>
      <c r="E7" s="1"/>
      <c r="F7" s="32"/>
      <c r="G7" s="32"/>
    </row>
    <row r="8" spans="1:7" ht="15.75">
      <c r="A8" s="49">
        <v>3</v>
      </c>
      <c r="B8" s="50" t="s">
        <v>8</v>
      </c>
      <c r="C8" s="58">
        <v>10277.83</v>
      </c>
      <c r="D8" s="1"/>
      <c r="E8" s="1"/>
      <c r="F8" s="32"/>
      <c r="G8" s="32"/>
    </row>
    <row r="9" spans="1:7" ht="15.75">
      <c r="A9" s="49">
        <v>4</v>
      </c>
      <c r="B9" s="50" t="s">
        <v>9</v>
      </c>
      <c r="C9" s="58">
        <v>22090.41</v>
      </c>
      <c r="D9" s="1"/>
      <c r="E9" s="1"/>
      <c r="F9" s="32"/>
      <c r="G9" s="32"/>
    </row>
    <row r="10" spans="1:7" ht="15.75">
      <c r="A10" s="49">
        <v>5</v>
      </c>
      <c r="B10" s="50" t="s">
        <v>10</v>
      </c>
      <c r="C10" s="58">
        <v>91322.26</v>
      </c>
      <c r="D10" s="1"/>
      <c r="E10" s="1"/>
      <c r="F10" s="32"/>
      <c r="G10" s="32"/>
    </row>
    <row r="11" spans="1:7" ht="15.75">
      <c r="A11" s="49">
        <v>6</v>
      </c>
      <c r="B11" s="50" t="s">
        <v>53</v>
      </c>
      <c r="C11" s="58">
        <v>49504.28</v>
      </c>
      <c r="D11" s="1"/>
      <c r="E11" s="1"/>
      <c r="F11" s="32"/>
      <c r="G11" s="32"/>
    </row>
    <row r="12" spans="1:7" ht="15.75">
      <c r="A12" s="49">
        <v>7</v>
      </c>
      <c r="B12" s="50" t="s">
        <v>11</v>
      </c>
      <c r="C12" s="58">
        <v>85175.17</v>
      </c>
      <c r="D12" s="1"/>
      <c r="E12" s="1"/>
      <c r="F12" s="32"/>
      <c r="G12" s="32"/>
    </row>
    <row r="13" spans="1:7" ht="15.75">
      <c r="A13" s="49">
        <v>8</v>
      </c>
      <c r="B13" s="50" t="s">
        <v>12</v>
      </c>
      <c r="C13" s="58">
        <v>45200.23</v>
      </c>
      <c r="D13" s="1"/>
      <c r="E13" s="1"/>
      <c r="F13" s="32"/>
      <c r="G13" s="32"/>
    </row>
    <row r="14" spans="1:7" ht="15.75">
      <c r="A14" s="49">
        <v>9</v>
      </c>
      <c r="B14" s="50" t="s">
        <v>13</v>
      </c>
      <c r="C14" s="58">
        <v>34863.89</v>
      </c>
      <c r="D14" s="1"/>
      <c r="E14" s="1"/>
      <c r="F14" s="32"/>
      <c r="G14" s="32"/>
    </row>
    <row r="15" spans="1:7" ht="15.75">
      <c r="A15" s="49">
        <v>10</v>
      </c>
      <c r="B15" s="50" t="s">
        <v>14</v>
      </c>
      <c r="C15" s="58">
        <v>3184.36</v>
      </c>
      <c r="D15" s="1"/>
      <c r="E15" s="1"/>
      <c r="F15" s="32"/>
      <c r="G15" s="32"/>
    </row>
    <row r="16" spans="1:7" ht="15.75">
      <c r="A16" s="49">
        <v>11</v>
      </c>
      <c r="B16" s="50" t="s">
        <v>15</v>
      </c>
      <c r="C16" s="58">
        <v>26035.81</v>
      </c>
      <c r="D16" s="1"/>
      <c r="E16" s="1"/>
      <c r="F16" s="32"/>
      <c r="G16" s="32"/>
    </row>
    <row r="17" spans="1:7" ht="15.75">
      <c r="A17" s="49">
        <v>12</v>
      </c>
      <c r="B17" s="50" t="s">
        <v>16</v>
      </c>
      <c r="C17" s="58">
        <v>3320.24</v>
      </c>
      <c r="D17" s="1"/>
      <c r="E17" s="1"/>
      <c r="F17" s="32"/>
      <c r="G17" s="32"/>
    </row>
    <row r="18" spans="1:7" ht="15.75">
      <c r="A18" s="49">
        <v>13</v>
      </c>
      <c r="B18" s="50" t="s">
        <v>17</v>
      </c>
      <c r="C18" s="58">
        <v>2023.3</v>
      </c>
      <c r="D18" s="1"/>
      <c r="E18" s="1"/>
      <c r="F18" s="32"/>
      <c r="G18" s="32"/>
    </row>
    <row r="19" spans="1:7" ht="15.75">
      <c r="A19" s="49">
        <v>14</v>
      </c>
      <c r="B19" s="50" t="s">
        <v>18</v>
      </c>
      <c r="C19" s="58">
        <v>19615.65</v>
      </c>
      <c r="D19" s="1"/>
      <c r="E19" s="1"/>
      <c r="F19" s="32"/>
      <c r="G19" s="32"/>
    </row>
    <row r="20" spans="1:7" ht="15.75">
      <c r="A20" s="49">
        <v>15</v>
      </c>
      <c r="B20" s="50" t="s">
        <v>19</v>
      </c>
      <c r="C20" s="58">
        <v>41111.61</v>
      </c>
      <c r="D20" s="1"/>
      <c r="E20" s="1"/>
      <c r="F20" s="32"/>
      <c r="G20" s="32"/>
    </row>
    <row r="21" spans="1:7" ht="15.75">
      <c r="A21" s="49">
        <v>16</v>
      </c>
      <c r="B21" s="50" t="s">
        <v>20</v>
      </c>
      <c r="C21" s="58">
        <v>7115.06</v>
      </c>
      <c r="D21" s="1"/>
      <c r="E21" s="1"/>
      <c r="F21" s="32"/>
      <c r="G21" s="32"/>
    </row>
    <row r="22" spans="1:7" ht="15.75">
      <c r="A22" s="49">
        <v>17</v>
      </c>
      <c r="B22" s="50" t="s">
        <v>21</v>
      </c>
      <c r="C22" s="58">
        <v>1321.42</v>
      </c>
      <c r="D22" s="1"/>
      <c r="E22" s="1"/>
      <c r="F22" s="32"/>
      <c r="G22" s="32"/>
    </row>
    <row r="23" spans="1:7" ht="15.75">
      <c r="A23" s="49">
        <v>18</v>
      </c>
      <c r="B23" s="50" t="s">
        <v>85</v>
      </c>
      <c r="C23" s="58">
        <v>49091.15</v>
      </c>
      <c r="D23" s="1"/>
      <c r="E23" s="1"/>
      <c r="F23" s="32"/>
      <c r="G23" s="32"/>
    </row>
    <row r="24" spans="1:7" ht="15.75">
      <c r="A24" s="49">
        <v>19</v>
      </c>
      <c r="B24" s="50" t="s">
        <v>22</v>
      </c>
      <c r="C24" s="58">
        <v>28389.28</v>
      </c>
      <c r="D24" s="1"/>
      <c r="E24" s="1"/>
      <c r="F24" s="32"/>
      <c r="G24" s="32"/>
    </row>
    <row r="25" spans="1:7" ht="15.75">
      <c r="A25" s="49">
        <v>20</v>
      </c>
      <c r="B25" s="50" t="s">
        <v>23</v>
      </c>
      <c r="C25" s="58">
        <v>11106.82</v>
      </c>
      <c r="D25" s="1"/>
      <c r="E25" s="1"/>
      <c r="F25" s="32"/>
      <c r="G25" s="32"/>
    </row>
    <row r="26" spans="1:7" ht="15.75">
      <c r="A26" s="49">
        <v>21</v>
      </c>
      <c r="B26" s="50" t="s">
        <v>24</v>
      </c>
      <c r="C26" s="58">
        <v>3842.69</v>
      </c>
      <c r="D26" s="1"/>
      <c r="E26" s="1"/>
      <c r="F26" s="32"/>
      <c r="G26" s="32"/>
    </row>
    <row r="27" spans="1:7" ht="15.75">
      <c r="A27" s="49">
        <v>22</v>
      </c>
      <c r="B27" s="50" t="s">
        <v>25</v>
      </c>
      <c r="C27" s="58">
        <v>78207.19</v>
      </c>
      <c r="D27" s="1"/>
      <c r="E27" s="1"/>
      <c r="F27" s="32"/>
      <c r="G27" s="32"/>
    </row>
    <row r="28" spans="1:7" ht="15.75">
      <c r="A28" s="49">
        <v>23</v>
      </c>
      <c r="B28" s="50" t="s">
        <v>26</v>
      </c>
      <c r="C28" s="58">
        <v>41085.89</v>
      </c>
      <c r="D28" s="1"/>
      <c r="E28" s="1"/>
      <c r="F28" s="32"/>
      <c r="G28" s="32"/>
    </row>
    <row r="29" spans="1:7" ht="15.75">
      <c r="A29" s="49">
        <v>24</v>
      </c>
      <c r="B29" s="50" t="s">
        <v>36</v>
      </c>
      <c r="C29" s="58">
        <v>1883.47</v>
      </c>
      <c r="D29" s="1"/>
      <c r="E29" s="1"/>
      <c r="F29" s="32"/>
      <c r="G29" s="32"/>
    </row>
    <row r="30" spans="1:7" ht="15.75">
      <c r="A30" s="49">
        <v>25</v>
      </c>
      <c r="B30" s="50" t="s">
        <v>37</v>
      </c>
      <c r="C30" s="58">
        <v>22874.85</v>
      </c>
      <c r="D30" s="1"/>
      <c r="E30" s="1"/>
      <c r="F30" s="32"/>
      <c r="G30" s="32"/>
    </row>
    <row r="31" spans="1:7" ht="15.75">
      <c r="A31" s="49">
        <v>26</v>
      </c>
      <c r="B31" s="50" t="s">
        <v>39</v>
      </c>
      <c r="C31" s="58">
        <v>5936.92</v>
      </c>
      <c r="D31" s="1"/>
      <c r="E31" s="1"/>
      <c r="F31" s="32"/>
      <c r="G31" s="32"/>
    </row>
    <row r="32" spans="1:7" ht="15.75">
      <c r="A32" s="49">
        <v>27</v>
      </c>
      <c r="B32" s="50" t="s">
        <v>41</v>
      </c>
      <c r="C32" s="58">
        <v>1790.24</v>
      </c>
      <c r="D32" s="1"/>
      <c r="E32" s="1"/>
      <c r="F32" s="32"/>
      <c r="G32" s="32"/>
    </row>
    <row r="33" spans="1:7" ht="15.75">
      <c r="A33" s="49">
        <v>28</v>
      </c>
      <c r="B33" s="50" t="s">
        <v>54</v>
      </c>
      <c r="C33" s="58">
        <v>1159.49</v>
      </c>
      <c r="D33" s="1"/>
      <c r="E33" s="1"/>
      <c r="F33" s="32"/>
      <c r="G33" s="32"/>
    </row>
    <row r="34" spans="1:7" ht="15.75">
      <c r="A34" s="49">
        <v>29</v>
      </c>
      <c r="B34" s="50" t="s">
        <v>55</v>
      </c>
      <c r="C34" s="58">
        <v>4573.23</v>
      </c>
      <c r="D34" s="1"/>
      <c r="E34" s="1"/>
      <c r="F34" s="32"/>
      <c r="G34" s="32"/>
    </row>
    <row r="35" spans="1:7" ht="15.75">
      <c r="A35" s="49">
        <v>30</v>
      </c>
      <c r="B35" s="50" t="s">
        <v>64</v>
      </c>
      <c r="C35" s="58">
        <v>1764.92</v>
      </c>
      <c r="D35" s="1"/>
      <c r="E35" s="1"/>
      <c r="F35" s="32"/>
      <c r="G35" s="32"/>
    </row>
    <row r="36" spans="1:7" ht="15.75">
      <c r="A36" s="51"/>
      <c r="B36" s="51" t="s">
        <v>27</v>
      </c>
      <c r="C36" s="7">
        <f>SUM(C6:C35)</f>
        <v>748683.6499999999</v>
      </c>
      <c r="D36" s="1"/>
      <c r="E36" s="1"/>
      <c r="F36" s="32"/>
      <c r="G36" s="32"/>
    </row>
    <row r="37" spans="1:7" ht="14.25">
      <c r="A37" s="32"/>
      <c r="B37" s="32"/>
      <c r="C37" s="34"/>
      <c r="D37" s="1"/>
      <c r="E37" s="1"/>
      <c r="F37" s="32"/>
      <c r="G37" s="32"/>
    </row>
    <row r="38" spans="1:7" ht="14.25">
      <c r="A38" s="32"/>
      <c r="B38" s="32"/>
      <c r="C38" s="64"/>
      <c r="D38" s="1"/>
      <c r="E38" s="32"/>
      <c r="F38" s="32"/>
      <c r="G38" s="32"/>
    </row>
    <row r="39" spans="3:4" ht="12.75">
      <c r="C39" s="3"/>
      <c r="D39" s="3"/>
    </row>
    <row r="40" spans="2:4" ht="12.75">
      <c r="B40" s="3"/>
      <c r="C40" s="3"/>
      <c r="D40" s="5"/>
    </row>
    <row r="41" spans="2:4" ht="12.75">
      <c r="B41" s="3"/>
      <c r="C41" s="3"/>
      <c r="D41" s="3"/>
    </row>
    <row r="42" spans="3:4" ht="12.75">
      <c r="C42" s="3"/>
      <c r="D42" s="3"/>
    </row>
    <row r="44" spans="3:4" ht="12.75">
      <c r="C44" s="3"/>
      <c r="D44" s="3"/>
    </row>
    <row r="45" ht="12.75">
      <c r="D45" s="3"/>
    </row>
  </sheetData>
  <sheetProtection/>
  <printOptions/>
  <pageMargins left="0.75" right="0.75" top="1" bottom="1" header="0.5" footer="0.5"/>
  <pageSetup horizontalDpi="300" verticalDpi="3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H37"/>
  <sheetViews>
    <sheetView zoomScalePageLayoutView="0" workbookViewId="0" topLeftCell="A4">
      <selection activeCell="I33" sqref="I33"/>
    </sheetView>
  </sheetViews>
  <sheetFormatPr defaultColWidth="9.140625" defaultRowHeight="12.75"/>
  <cols>
    <col min="2" max="2" width="31.57421875" style="0" customWidth="1"/>
    <col min="3" max="3" width="16.421875" style="0" customWidth="1"/>
  </cols>
  <sheetData>
    <row r="4" spans="1:8" ht="12.75" customHeight="1">
      <c r="A4" s="86" t="s">
        <v>99</v>
      </c>
      <c r="B4" s="86"/>
      <c r="C4" s="86"/>
      <c r="D4" s="86"/>
      <c r="E4" s="86"/>
      <c r="F4" s="86"/>
      <c r="G4" s="86"/>
      <c r="H4" s="86"/>
    </row>
    <row r="5" spans="1:8" ht="14.25">
      <c r="A5" s="32"/>
      <c r="B5" s="32"/>
      <c r="C5" s="32"/>
      <c r="D5" s="35"/>
      <c r="E5" s="32"/>
      <c r="F5" s="32"/>
      <c r="G5" s="32"/>
      <c r="H5" s="32"/>
    </row>
    <row r="6" spans="1:8" ht="30">
      <c r="A6" s="44" t="s">
        <v>0</v>
      </c>
      <c r="B6" s="45" t="s">
        <v>1</v>
      </c>
      <c r="C6" s="39" t="s">
        <v>58</v>
      </c>
      <c r="D6" s="35"/>
      <c r="E6" s="32"/>
      <c r="F6" s="32"/>
      <c r="G6" s="32"/>
      <c r="H6" s="32"/>
    </row>
    <row r="7" spans="1:8" ht="15.75">
      <c r="A7" s="49">
        <v>1</v>
      </c>
      <c r="B7" s="50" t="s">
        <v>6</v>
      </c>
      <c r="C7" s="6">
        <v>26027.54</v>
      </c>
      <c r="D7" s="32"/>
      <c r="E7" s="32"/>
      <c r="F7" s="32"/>
      <c r="G7" s="32"/>
      <c r="H7" s="32"/>
    </row>
    <row r="8" spans="1:8" ht="15.75">
      <c r="A8" s="49">
        <v>2</v>
      </c>
      <c r="B8" s="50" t="s">
        <v>7</v>
      </c>
      <c r="C8" s="6">
        <v>661.67</v>
      </c>
      <c r="D8" s="32"/>
      <c r="E8" s="32"/>
      <c r="F8" s="32"/>
      <c r="G8" s="32"/>
      <c r="H8" s="32"/>
    </row>
    <row r="9" spans="1:3" ht="15.75">
      <c r="A9" s="49">
        <v>3</v>
      </c>
      <c r="B9" s="50" t="s">
        <v>8</v>
      </c>
      <c r="C9" s="6">
        <v>739.68</v>
      </c>
    </row>
    <row r="10" spans="1:3" ht="15.75">
      <c r="A10" s="49">
        <v>4</v>
      </c>
      <c r="B10" s="50" t="s">
        <v>9</v>
      </c>
      <c r="C10" s="6">
        <v>7885.01</v>
      </c>
    </row>
    <row r="11" spans="1:3" ht="15.75">
      <c r="A11" s="49">
        <v>5</v>
      </c>
      <c r="B11" s="50" t="s">
        <v>10</v>
      </c>
      <c r="C11" s="6">
        <v>20337.47</v>
      </c>
    </row>
    <row r="12" spans="1:3" ht="15.75">
      <c r="A12" s="49">
        <v>6</v>
      </c>
      <c r="B12" s="50" t="s">
        <v>53</v>
      </c>
      <c r="C12" s="6">
        <v>4488.58</v>
      </c>
    </row>
    <row r="13" spans="1:3" ht="15.75">
      <c r="A13" s="49">
        <v>7</v>
      </c>
      <c r="B13" s="50" t="s">
        <v>11</v>
      </c>
      <c r="C13" s="6">
        <v>40955.06</v>
      </c>
    </row>
    <row r="14" spans="1:3" ht="15.75">
      <c r="A14" s="49">
        <v>8</v>
      </c>
      <c r="B14" s="50" t="s">
        <v>12</v>
      </c>
      <c r="C14" s="6">
        <v>17940.42</v>
      </c>
    </row>
    <row r="15" spans="1:3" ht="15.75">
      <c r="A15" s="49">
        <v>9</v>
      </c>
      <c r="B15" s="50" t="s">
        <v>13</v>
      </c>
      <c r="C15" s="6">
        <v>7121.98</v>
      </c>
    </row>
    <row r="16" spans="1:3" ht="15.75">
      <c r="A16" s="49">
        <v>10</v>
      </c>
      <c r="B16" s="50" t="s">
        <v>14</v>
      </c>
      <c r="C16" s="6">
        <v>6548</v>
      </c>
    </row>
    <row r="17" spans="1:3" ht="15.75">
      <c r="A17" s="49">
        <v>11</v>
      </c>
      <c r="B17" s="50" t="s">
        <v>15</v>
      </c>
      <c r="C17" s="6">
        <v>18640.23</v>
      </c>
    </row>
    <row r="18" spans="1:3" ht="15.75">
      <c r="A18" s="49">
        <v>12</v>
      </c>
      <c r="B18" s="50" t="s">
        <v>16</v>
      </c>
      <c r="C18" s="6"/>
    </row>
    <row r="19" spans="1:3" ht="15.75">
      <c r="A19" s="49">
        <v>13</v>
      </c>
      <c r="B19" s="50" t="s">
        <v>17</v>
      </c>
      <c r="C19" s="6"/>
    </row>
    <row r="20" spans="1:3" ht="15.75">
      <c r="A20" s="49">
        <v>14</v>
      </c>
      <c r="B20" s="50" t="s">
        <v>18</v>
      </c>
      <c r="C20" s="6">
        <v>6460.74</v>
      </c>
    </row>
    <row r="21" spans="1:3" ht="15.75">
      <c r="A21" s="49">
        <v>15</v>
      </c>
      <c r="B21" s="50" t="s">
        <v>19</v>
      </c>
      <c r="C21" s="6">
        <v>7120.01</v>
      </c>
    </row>
    <row r="22" spans="1:3" ht="15.75">
      <c r="A22" s="49">
        <v>16</v>
      </c>
      <c r="B22" s="50" t="s">
        <v>20</v>
      </c>
      <c r="C22" s="6"/>
    </row>
    <row r="23" spans="1:3" ht="15.75">
      <c r="A23" s="49">
        <v>17</v>
      </c>
      <c r="B23" s="50" t="s">
        <v>21</v>
      </c>
      <c r="C23" s="6">
        <v>760.31</v>
      </c>
    </row>
    <row r="24" spans="1:3" ht="15.75">
      <c r="A24" s="49">
        <v>18</v>
      </c>
      <c r="B24" s="50" t="s">
        <v>87</v>
      </c>
      <c r="C24" s="6">
        <v>6592.96</v>
      </c>
    </row>
    <row r="25" spans="1:3" ht="15.75">
      <c r="A25" s="49">
        <v>19</v>
      </c>
      <c r="B25" s="50" t="s">
        <v>22</v>
      </c>
      <c r="C25" s="6">
        <v>17699.86</v>
      </c>
    </row>
    <row r="26" spans="1:3" ht="15.75">
      <c r="A26" s="49">
        <v>20</v>
      </c>
      <c r="B26" s="50" t="s">
        <v>23</v>
      </c>
      <c r="C26" s="6">
        <v>910.22</v>
      </c>
    </row>
    <row r="27" spans="1:3" ht="15.75">
      <c r="A27" s="49">
        <v>21</v>
      </c>
      <c r="B27" s="50" t="s">
        <v>24</v>
      </c>
      <c r="C27" s="6"/>
    </row>
    <row r="28" spans="1:3" ht="15.75">
      <c r="A28" s="49">
        <v>22</v>
      </c>
      <c r="B28" s="50" t="s">
        <v>25</v>
      </c>
      <c r="C28" s="6">
        <v>19335.59</v>
      </c>
    </row>
    <row r="29" spans="1:3" ht="15.75">
      <c r="A29" s="49">
        <v>23</v>
      </c>
      <c r="B29" s="50" t="s">
        <v>26</v>
      </c>
      <c r="C29" s="6">
        <v>4124.6</v>
      </c>
    </row>
    <row r="30" spans="1:3" ht="15.75">
      <c r="A30" s="49">
        <v>24</v>
      </c>
      <c r="B30" s="50" t="s">
        <v>36</v>
      </c>
      <c r="C30" s="6"/>
    </row>
    <row r="31" spans="1:3" ht="15.75">
      <c r="A31" s="49">
        <v>25</v>
      </c>
      <c r="B31" s="50" t="s">
        <v>37</v>
      </c>
      <c r="C31" s="6">
        <v>6813.54</v>
      </c>
    </row>
    <row r="32" spans="1:3" ht="15.75">
      <c r="A32" s="49">
        <v>26</v>
      </c>
      <c r="B32" s="50" t="s">
        <v>39</v>
      </c>
      <c r="C32" s="6">
        <v>911.95</v>
      </c>
    </row>
    <row r="33" spans="1:3" ht="15.75">
      <c r="A33" s="49">
        <v>27</v>
      </c>
      <c r="B33" s="50" t="s">
        <v>41</v>
      </c>
      <c r="C33" s="6"/>
    </row>
    <row r="34" spans="1:3" ht="15.75">
      <c r="A34" s="49">
        <v>28</v>
      </c>
      <c r="B34" s="50" t="s">
        <v>54</v>
      </c>
      <c r="C34" s="6"/>
    </row>
    <row r="35" spans="1:3" ht="15.75">
      <c r="A35" s="49">
        <v>29</v>
      </c>
      <c r="B35" s="50" t="s">
        <v>55</v>
      </c>
      <c r="C35" s="6"/>
    </row>
    <row r="36" spans="1:3" ht="15.75">
      <c r="A36" s="49">
        <v>30</v>
      </c>
      <c r="B36" s="50" t="s">
        <v>64</v>
      </c>
      <c r="C36" s="6">
        <v>1231.57</v>
      </c>
    </row>
    <row r="37" spans="1:3" ht="15.75">
      <c r="A37" s="51"/>
      <c r="B37" s="51" t="s">
        <v>27</v>
      </c>
      <c r="C37" s="56">
        <f>SUM(C7:C36)</f>
        <v>223306.99000000005</v>
      </c>
    </row>
  </sheetData>
  <sheetProtection/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40"/>
  <sheetViews>
    <sheetView zoomScalePageLayoutView="0" workbookViewId="0" topLeftCell="A1">
      <selection activeCell="I26" sqref="I26"/>
    </sheetView>
  </sheetViews>
  <sheetFormatPr defaultColWidth="9.140625" defaultRowHeight="12.75"/>
  <cols>
    <col min="2" max="2" width="31.28125" style="0" customWidth="1"/>
    <col min="3" max="3" width="18.7109375" style="0" customWidth="1"/>
    <col min="4" max="4" width="16.57421875" style="0" customWidth="1"/>
    <col min="5" max="5" width="16.140625" style="0" bestFit="1" customWidth="1"/>
  </cols>
  <sheetData>
    <row r="3" spans="1:7" ht="12.75" customHeight="1">
      <c r="A3" s="86" t="s">
        <v>100</v>
      </c>
      <c r="B3" s="86"/>
      <c r="C3" s="86"/>
      <c r="D3" s="86"/>
      <c r="E3" s="86"/>
      <c r="F3" s="86"/>
      <c r="G3" s="86"/>
    </row>
    <row r="4" spans="1:7" ht="15">
      <c r="A4" s="87"/>
      <c r="B4" s="87"/>
      <c r="C4" s="37" t="s">
        <v>32</v>
      </c>
      <c r="D4" s="1"/>
      <c r="E4" s="32"/>
      <c r="F4" s="32"/>
      <c r="G4" s="32"/>
    </row>
    <row r="5" spans="1:7" ht="15.75">
      <c r="A5" s="44" t="s">
        <v>0</v>
      </c>
      <c r="B5" s="45" t="s">
        <v>1</v>
      </c>
      <c r="C5" s="38" t="s">
        <v>33</v>
      </c>
      <c r="D5" s="38" t="s">
        <v>34</v>
      </c>
      <c r="E5" s="39" t="s">
        <v>35</v>
      </c>
      <c r="F5" s="32"/>
      <c r="G5" s="32"/>
    </row>
    <row r="6" spans="1:7" ht="15.75">
      <c r="A6" s="49">
        <v>1</v>
      </c>
      <c r="B6" s="50" t="s">
        <v>6</v>
      </c>
      <c r="C6" s="6">
        <v>14557.6</v>
      </c>
      <c r="D6" s="6">
        <v>30450.59</v>
      </c>
      <c r="E6" s="7">
        <f>C6+D6</f>
        <v>45008.19</v>
      </c>
      <c r="F6" s="32"/>
      <c r="G6" s="32"/>
    </row>
    <row r="7" spans="1:7" ht="15.75">
      <c r="A7" s="49">
        <v>2</v>
      </c>
      <c r="B7" s="50" t="s">
        <v>7</v>
      </c>
      <c r="C7" s="6">
        <v>1522.05</v>
      </c>
      <c r="D7" s="6">
        <v>1395.56</v>
      </c>
      <c r="E7" s="7">
        <f aca="true" t="shared" si="0" ref="E7:E36">C7+D7</f>
        <v>2917.6099999999997</v>
      </c>
      <c r="F7" s="32"/>
      <c r="G7" s="32"/>
    </row>
    <row r="8" spans="1:7" ht="15.75">
      <c r="A8" s="49">
        <v>3</v>
      </c>
      <c r="B8" s="50" t="s">
        <v>8</v>
      </c>
      <c r="C8" s="6">
        <v>81.38</v>
      </c>
      <c r="D8" s="6">
        <v>3346.09</v>
      </c>
      <c r="E8" s="7">
        <f t="shared" si="0"/>
        <v>3427.4700000000003</v>
      </c>
      <c r="F8" s="32"/>
      <c r="G8" s="32"/>
    </row>
    <row r="9" spans="1:7" ht="15.75">
      <c r="A9" s="49">
        <v>4</v>
      </c>
      <c r="B9" s="50" t="s">
        <v>9</v>
      </c>
      <c r="C9" s="6">
        <v>5154.1</v>
      </c>
      <c r="D9" s="6">
        <v>5363.04</v>
      </c>
      <c r="E9" s="7">
        <f t="shared" si="0"/>
        <v>10517.14</v>
      </c>
      <c r="F9" s="32"/>
      <c r="G9" s="32"/>
    </row>
    <row r="10" spans="1:7" ht="15.75">
      <c r="A10" s="49">
        <v>5</v>
      </c>
      <c r="B10" s="50" t="s">
        <v>10</v>
      </c>
      <c r="C10" s="6">
        <v>30113.77</v>
      </c>
      <c r="D10" s="6">
        <v>53490.03</v>
      </c>
      <c r="E10" s="7">
        <f t="shared" si="0"/>
        <v>83603.8</v>
      </c>
      <c r="F10" s="32"/>
      <c r="G10" s="32"/>
    </row>
    <row r="11" spans="1:7" ht="15.75">
      <c r="A11" s="49">
        <v>6</v>
      </c>
      <c r="B11" s="50" t="s">
        <v>53</v>
      </c>
      <c r="C11" s="6">
        <v>13283.14</v>
      </c>
      <c r="D11" s="6">
        <v>22858.52</v>
      </c>
      <c r="E11" s="7">
        <f t="shared" si="0"/>
        <v>36141.66</v>
      </c>
      <c r="F11" s="32"/>
      <c r="G11" s="32"/>
    </row>
    <row r="12" spans="1:7" ht="15.75">
      <c r="A12" s="49">
        <v>7</v>
      </c>
      <c r="B12" s="50" t="s">
        <v>11</v>
      </c>
      <c r="C12" s="6">
        <v>49615.88</v>
      </c>
      <c r="D12" s="6">
        <v>82249.86</v>
      </c>
      <c r="E12" s="7">
        <f t="shared" si="0"/>
        <v>131865.74</v>
      </c>
      <c r="F12" s="32"/>
      <c r="G12" s="32"/>
    </row>
    <row r="13" spans="1:7" ht="15.75">
      <c r="A13" s="49">
        <v>8</v>
      </c>
      <c r="B13" s="50" t="s">
        <v>12</v>
      </c>
      <c r="C13" s="6">
        <v>11866.23</v>
      </c>
      <c r="D13" s="6">
        <v>18354.4</v>
      </c>
      <c r="E13" s="7">
        <f t="shared" si="0"/>
        <v>30220.63</v>
      </c>
      <c r="F13" s="32"/>
      <c r="G13" s="32"/>
    </row>
    <row r="14" spans="1:7" ht="15.75">
      <c r="A14" s="49">
        <v>9</v>
      </c>
      <c r="B14" s="50" t="s">
        <v>13</v>
      </c>
      <c r="C14" s="6">
        <v>20736.82</v>
      </c>
      <c r="D14" s="6">
        <v>32363.85</v>
      </c>
      <c r="E14" s="7">
        <f t="shared" si="0"/>
        <v>53100.67</v>
      </c>
      <c r="F14" s="32"/>
      <c r="G14" s="32"/>
    </row>
    <row r="15" spans="1:7" ht="15.75">
      <c r="A15" s="49">
        <v>10</v>
      </c>
      <c r="B15" s="50" t="s">
        <v>14</v>
      </c>
      <c r="C15" s="6">
        <v>1211.96</v>
      </c>
      <c r="D15" s="6">
        <v>5759.11</v>
      </c>
      <c r="E15" s="7">
        <f t="shared" si="0"/>
        <v>6971.07</v>
      </c>
      <c r="F15" s="32"/>
      <c r="G15" s="32"/>
    </row>
    <row r="16" spans="1:7" ht="15.75">
      <c r="A16" s="49">
        <v>11</v>
      </c>
      <c r="B16" s="50" t="s">
        <v>15</v>
      </c>
      <c r="C16" s="6">
        <v>7303.73</v>
      </c>
      <c r="D16" s="6">
        <v>26183.68</v>
      </c>
      <c r="E16" s="7">
        <f t="shared" si="0"/>
        <v>33487.41</v>
      </c>
      <c r="F16" s="32"/>
      <c r="G16" s="32"/>
    </row>
    <row r="17" spans="1:7" ht="15.75">
      <c r="A17" s="49">
        <v>12</v>
      </c>
      <c r="B17" s="50" t="s">
        <v>16</v>
      </c>
      <c r="C17" s="6"/>
      <c r="D17" s="6"/>
      <c r="E17" s="7">
        <f t="shared" si="0"/>
        <v>0</v>
      </c>
      <c r="F17" s="32"/>
      <c r="G17" s="32"/>
    </row>
    <row r="18" spans="1:7" ht="15.75">
      <c r="A18" s="49">
        <v>13</v>
      </c>
      <c r="B18" s="50" t="s">
        <v>17</v>
      </c>
      <c r="C18" s="6"/>
      <c r="D18" s="6"/>
      <c r="E18" s="7">
        <f t="shared" si="0"/>
        <v>0</v>
      </c>
      <c r="F18" s="32"/>
      <c r="G18" s="32"/>
    </row>
    <row r="19" spans="1:7" ht="15.75">
      <c r="A19" s="49">
        <v>14</v>
      </c>
      <c r="B19" s="50" t="s">
        <v>18</v>
      </c>
      <c r="C19" s="6">
        <v>8706.02</v>
      </c>
      <c r="D19" s="6">
        <v>10105.86</v>
      </c>
      <c r="E19" s="7">
        <f t="shared" si="0"/>
        <v>18811.88</v>
      </c>
      <c r="F19" s="32"/>
      <c r="G19" s="32"/>
    </row>
    <row r="20" spans="1:7" ht="15.75">
      <c r="A20" s="49">
        <v>15</v>
      </c>
      <c r="B20" s="50" t="s">
        <v>19</v>
      </c>
      <c r="C20" s="6">
        <v>12488.75</v>
      </c>
      <c r="D20" s="6">
        <v>18134.07</v>
      </c>
      <c r="E20" s="7">
        <f t="shared" si="0"/>
        <v>30622.82</v>
      </c>
      <c r="F20" s="32"/>
      <c r="G20" s="32"/>
    </row>
    <row r="21" spans="1:7" ht="15.75">
      <c r="A21" s="49">
        <v>16</v>
      </c>
      <c r="B21" s="50" t="s">
        <v>20</v>
      </c>
      <c r="C21" s="6">
        <v>823.19</v>
      </c>
      <c r="D21" s="6">
        <v>988.92</v>
      </c>
      <c r="E21" s="7">
        <f t="shared" si="0"/>
        <v>1812.1100000000001</v>
      </c>
      <c r="F21" s="32"/>
      <c r="G21" s="32"/>
    </row>
    <row r="22" spans="1:7" ht="15.75">
      <c r="A22" s="49">
        <v>17</v>
      </c>
      <c r="B22" s="50" t="s">
        <v>21</v>
      </c>
      <c r="C22" s="6">
        <v>1418.87</v>
      </c>
      <c r="D22" s="6">
        <v>1521.41</v>
      </c>
      <c r="E22" s="7">
        <f t="shared" si="0"/>
        <v>2940.2799999999997</v>
      </c>
      <c r="F22" s="32"/>
      <c r="G22" s="32"/>
    </row>
    <row r="23" spans="1:7" ht="15.75">
      <c r="A23" s="49">
        <v>18</v>
      </c>
      <c r="B23" s="50" t="s">
        <v>87</v>
      </c>
      <c r="C23" s="6">
        <v>14880.36</v>
      </c>
      <c r="D23" s="6">
        <v>15374.67</v>
      </c>
      <c r="E23" s="7">
        <f t="shared" si="0"/>
        <v>30255.03</v>
      </c>
      <c r="F23" s="32"/>
      <c r="G23" s="32"/>
    </row>
    <row r="24" spans="1:7" ht="15.75">
      <c r="A24" s="49">
        <v>19</v>
      </c>
      <c r="B24" s="50" t="s">
        <v>22</v>
      </c>
      <c r="C24" s="6">
        <v>9247.61</v>
      </c>
      <c r="D24" s="6">
        <v>22406.86</v>
      </c>
      <c r="E24" s="7">
        <f t="shared" si="0"/>
        <v>31654.47</v>
      </c>
      <c r="F24" s="32"/>
      <c r="G24" s="32"/>
    </row>
    <row r="25" spans="1:7" ht="15.75">
      <c r="A25" s="49">
        <v>20</v>
      </c>
      <c r="B25" s="50" t="s">
        <v>23</v>
      </c>
      <c r="C25" s="6">
        <v>1771.06</v>
      </c>
      <c r="D25" s="6">
        <v>5673.81</v>
      </c>
      <c r="E25" s="7">
        <f t="shared" si="0"/>
        <v>7444.870000000001</v>
      </c>
      <c r="F25" s="32"/>
      <c r="G25" s="32"/>
    </row>
    <row r="26" spans="1:7" ht="15.75">
      <c r="A26" s="49">
        <v>21</v>
      </c>
      <c r="B26" s="50" t="s">
        <v>24</v>
      </c>
      <c r="C26" s="6"/>
      <c r="D26" s="6"/>
      <c r="E26" s="7">
        <f t="shared" si="0"/>
        <v>0</v>
      </c>
      <c r="F26" s="32"/>
      <c r="G26" s="32"/>
    </row>
    <row r="27" spans="1:7" ht="15.75">
      <c r="A27" s="49">
        <v>22</v>
      </c>
      <c r="B27" s="50" t="s">
        <v>25</v>
      </c>
      <c r="C27" s="6">
        <v>23345.81</v>
      </c>
      <c r="D27" s="6">
        <v>43333.24</v>
      </c>
      <c r="E27" s="7">
        <f t="shared" si="0"/>
        <v>66679.05</v>
      </c>
      <c r="F27" s="32"/>
      <c r="G27" s="32"/>
    </row>
    <row r="28" spans="1:7" ht="15.75">
      <c r="A28" s="49">
        <v>23</v>
      </c>
      <c r="B28" s="50" t="s">
        <v>26</v>
      </c>
      <c r="C28" s="6">
        <v>4497.91</v>
      </c>
      <c r="D28" s="6">
        <v>7445.2</v>
      </c>
      <c r="E28" s="7">
        <f t="shared" si="0"/>
        <v>11943.11</v>
      </c>
      <c r="F28" s="32"/>
      <c r="G28" s="32"/>
    </row>
    <row r="29" spans="1:7" ht="15.75">
      <c r="A29" s="49">
        <v>24</v>
      </c>
      <c r="B29" s="50" t="s">
        <v>36</v>
      </c>
      <c r="C29" s="6"/>
      <c r="D29" s="6"/>
      <c r="E29" s="7">
        <f t="shared" si="0"/>
        <v>0</v>
      </c>
      <c r="F29" s="32"/>
      <c r="G29" s="32"/>
    </row>
    <row r="30" spans="1:7" ht="15.75">
      <c r="A30" s="49">
        <v>25</v>
      </c>
      <c r="B30" s="50" t="s">
        <v>37</v>
      </c>
      <c r="C30" s="6">
        <v>6260.49</v>
      </c>
      <c r="D30" s="6">
        <v>8539.63</v>
      </c>
      <c r="E30" s="7">
        <f t="shared" si="0"/>
        <v>14800.119999999999</v>
      </c>
      <c r="F30" s="32"/>
      <c r="G30" s="32"/>
    </row>
    <row r="31" spans="1:7" ht="15.75">
      <c r="A31" s="49">
        <v>26</v>
      </c>
      <c r="B31" s="50" t="s">
        <v>39</v>
      </c>
      <c r="C31" s="6">
        <v>83.95</v>
      </c>
      <c r="D31" s="6">
        <v>754.7</v>
      </c>
      <c r="E31" s="7">
        <f t="shared" si="0"/>
        <v>838.6500000000001</v>
      </c>
      <c r="F31" s="32"/>
      <c r="G31" s="32"/>
    </row>
    <row r="32" spans="1:7" ht="15.75">
      <c r="A32" s="49">
        <v>27</v>
      </c>
      <c r="B32" s="50" t="s">
        <v>41</v>
      </c>
      <c r="C32" s="6"/>
      <c r="D32" s="6"/>
      <c r="E32" s="7">
        <f t="shared" si="0"/>
        <v>0</v>
      </c>
      <c r="F32" s="32"/>
      <c r="G32" s="32"/>
    </row>
    <row r="33" spans="1:7" ht="15.75">
      <c r="A33" s="49">
        <v>28</v>
      </c>
      <c r="B33" s="50" t="s">
        <v>54</v>
      </c>
      <c r="C33" s="6"/>
      <c r="D33" s="6"/>
      <c r="E33" s="7">
        <f t="shared" si="0"/>
        <v>0</v>
      </c>
      <c r="F33" s="32"/>
      <c r="G33" s="32"/>
    </row>
    <row r="34" spans="1:7" ht="15.75">
      <c r="A34" s="49">
        <v>29</v>
      </c>
      <c r="B34" s="50" t="s">
        <v>55</v>
      </c>
      <c r="C34" s="6">
        <v>118.06</v>
      </c>
      <c r="D34" s="6">
        <v>322.76</v>
      </c>
      <c r="E34" s="7">
        <f t="shared" si="0"/>
        <v>440.82</v>
      </c>
      <c r="F34" s="32"/>
      <c r="G34" s="32"/>
    </row>
    <row r="35" spans="1:7" ht="15.75">
      <c r="A35" s="49">
        <v>30</v>
      </c>
      <c r="B35" s="50" t="s">
        <v>64</v>
      </c>
      <c r="C35" s="6">
        <v>1104.19</v>
      </c>
      <c r="D35" s="6">
        <v>631.5</v>
      </c>
      <c r="E35" s="7">
        <f t="shared" si="0"/>
        <v>1735.69</v>
      </c>
      <c r="F35" s="32"/>
      <c r="G35" s="32"/>
    </row>
    <row r="36" spans="1:7" ht="15.75">
      <c r="A36" s="51"/>
      <c r="B36" s="51" t="s">
        <v>27</v>
      </c>
      <c r="C36" s="6">
        <f>SUM(C6:C35)</f>
        <v>240192.92999999996</v>
      </c>
      <c r="D36" s="6">
        <f>SUM(D6:D35)</f>
        <v>417047.3599999999</v>
      </c>
      <c r="E36" s="7">
        <f t="shared" si="0"/>
        <v>657240.2899999999</v>
      </c>
      <c r="F36" s="32"/>
      <c r="G36" s="32"/>
    </row>
    <row r="37" spans="1:7" ht="14.25">
      <c r="A37" s="32"/>
      <c r="B37" s="32"/>
      <c r="C37" s="32"/>
      <c r="D37" s="32"/>
      <c r="E37" s="1"/>
      <c r="F37" s="32"/>
      <c r="G37" s="32"/>
    </row>
    <row r="38" spans="1:7" ht="14.25">
      <c r="A38" s="32"/>
      <c r="B38" s="32"/>
      <c r="C38" s="32"/>
      <c r="D38" s="32"/>
      <c r="E38" s="32"/>
      <c r="F38" s="32"/>
      <c r="G38" s="32"/>
    </row>
    <row r="39" ht="12.75">
      <c r="E39" s="3"/>
    </row>
    <row r="40" ht="12.75">
      <c r="D40" t="s">
        <v>82</v>
      </c>
    </row>
  </sheetData>
  <sheetProtection/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40"/>
  <sheetViews>
    <sheetView zoomScalePageLayoutView="0" workbookViewId="0" topLeftCell="A1">
      <selection activeCell="I36" sqref="I36"/>
    </sheetView>
  </sheetViews>
  <sheetFormatPr defaultColWidth="9.140625" defaultRowHeight="12.75"/>
  <cols>
    <col min="2" max="2" width="32.140625" style="0" customWidth="1"/>
    <col min="3" max="3" width="14.421875" style="0" customWidth="1"/>
    <col min="4" max="4" width="13.421875" style="0" bestFit="1" customWidth="1"/>
  </cols>
  <sheetData>
    <row r="3" spans="1:6" ht="15">
      <c r="A3" s="53" t="s">
        <v>101</v>
      </c>
      <c r="B3" s="53"/>
      <c r="C3" s="53"/>
      <c r="D3" s="53"/>
      <c r="E3" s="53"/>
      <c r="F3" s="53"/>
    </row>
    <row r="4" spans="1:6" ht="15">
      <c r="A4" s="88"/>
      <c r="B4" s="88"/>
      <c r="C4" s="88"/>
      <c r="D4" s="88"/>
      <c r="E4" s="88"/>
      <c r="F4" s="32"/>
    </row>
    <row r="5" spans="1:6" ht="31.5">
      <c r="A5" s="44" t="s">
        <v>0</v>
      </c>
      <c r="B5" s="45" t="s">
        <v>1</v>
      </c>
      <c r="C5" s="45" t="s">
        <v>56</v>
      </c>
      <c r="D5" s="45" t="s">
        <v>57</v>
      </c>
      <c r="E5" s="32"/>
      <c r="F5" s="32"/>
    </row>
    <row r="6" spans="1:4" ht="15.75">
      <c r="A6" s="49">
        <v>1</v>
      </c>
      <c r="B6" s="50" t="s">
        <v>6</v>
      </c>
      <c r="C6" s="55">
        <v>8640</v>
      </c>
      <c r="D6" s="55">
        <v>960</v>
      </c>
    </row>
    <row r="7" spans="1:4" ht="15.75">
      <c r="A7" s="49">
        <v>2</v>
      </c>
      <c r="B7" s="50" t="s">
        <v>7</v>
      </c>
      <c r="C7" s="55">
        <v>360</v>
      </c>
      <c r="D7" s="55"/>
    </row>
    <row r="8" spans="1:4" ht="15.75">
      <c r="A8" s="49">
        <v>3</v>
      </c>
      <c r="B8" s="50" t="s">
        <v>8</v>
      </c>
      <c r="C8" s="55">
        <v>360</v>
      </c>
      <c r="D8" s="55"/>
    </row>
    <row r="9" spans="1:4" ht="15.75">
      <c r="A9" s="49">
        <v>4</v>
      </c>
      <c r="B9" s="50" t="s">
        <v>9</v>
      </c>
      <c r="C9" s="55">
        <v>2280</v>
      </c>
      <c r="D9" s="55"/>
    </row>
    <row r="10" spans="1:4" ht="15.75">
      <c r="A10" s="49">
        <v>5</v>
      </c>
      <c r="B10" s="50" t="s">
        <v>10</v>
      </c>
      <c r="C10" s="55">
        <v>10560</v>
      </c>
      <c r="D10" s="55"/>
    </row>
    <row r="11" spans="1:4" ht="15.75">
      <c r="A11" s="49">
        <v>6</v>
      </c>
      <c r="B11" s="50" t="s">
        <v>53</v>
      </c>
      <c r="C11" s="55">
        <v>3960</v>
      </c>
      <c r="D11" s="55"/>
    </row>
    <row r="12" spans="1:4" ht="15.75">
      <c r="A12" s="49">
        <v>7</v>
      </c>
      <c r="B12" s="50" t="s">
        <v>11</v>
      </c>
      <c r="C12" s="55">
        <v>17160</v>
      </c>
      <c r="D12" s="55">
        <v>2880</v>
      </c>
    </row>
    <row r="13" spans="1:4" ht="15.75">
      <c r="A13" s="49">
        <v>8</v>
      </c>
      <c r="B13" s="50" t="s">
        <v>12</v>
      </c>
      <c r="C13" s="55">
        <v>5160</v>
      </c>
      <c r="D13" s="55">
        <v>480</v>
      </c>
    </row>
    <row r="14" spans="1:4" ht="15.75">
      <c r="A14" s="49">
        <v>9</v>
      </c>
      <c r="B14" s="50" t="s">
        <v>13</v>
      </c>
      <c r="C14" s="55">
        <v>5640</v>
      </c>
      <c r="D14" s="55"/>
    </row>
    <row r="15" spans="1:4" ht="15.75">
      <c r="A15" s="49">
        <v>10</v>
      </c>
      <c r="B15" s="50" t="s">
        <v>14</v>
      </c>
      <c r="C15" s="55">
        <v>1440</v>
      </c>
      <c r="D15" s="55"/>
    </row>
    <row r="16" spans="1:4" ht="15.75">
      <c r="A16" s="49">
        <v>11</v>
      </c>
      <c r="B16" s="50" t="s">
        <v>15</v>
      </c>
      <c r="C16" s="55">
        <v>6360</v>
      </c>
      <c r="D16" s="55">
        <v>120</v>
      </c>
    </row>
    <row r="17" spans="1:4" ht="15.75">
      <c r="A17" s="49">
        <v>12</v>
      </c>
      <c r="B17" s="50" t="s">
        <v>16</v>
      </c>
      <c r="C17" s="55"/>
      <c r="D17" s="55"/>
    </row>
    <row r="18" spans="1:4" ht="15.75">
      <c r="A18" s="49">
        <v>13</v>
      </c>
      <c r="B18" s="50" t="s">
        <v>17</v>
      </c>
      <c r="C18" s="55"/>
      <c r="D18" s="55"/>
    </row>
    <row r="19" spans="1:4" ht="15.75">
      <c r="A19" s="49">
        <v>14</v>
      </c>
      <c r="B19" s="50" t="s">
        <v>18</v>
      </c>
      <c r="C19" s="55">
        <v>3240</v>
      </c>
      <c r="D19" s="55"/>
    </row>
    <row r="20" spans="1:4" ht="15.75">
      <c r="A20" s="49">
        <v>15</v>
      </c>
      <c r="B20" s="50" t="s">
        <v>19</v>
      </c>
      <c r="C20" s="55">
        <v>3600</v>
      </c>
      <c r="D20" s="55"/>
    </row>
    <row r="21" spans="1:4" ht="15.75">
      <c r="A21" s="49">
        <v>16</v>
      </c>
      <c r="B21" s="50" t="s">
        <v>20</v>
      </c>
      <c r="C21" s="55">
        <v>240</v>
      </c>
      <c r="D21" s="55"/>
    </row>
    <row r="22" spans="1:4" ht="15.75">
      <c r="A22" s="49">
        <v>17</v>
      </c>
      <c r="B22" s="50" t="s">
        <v>21</v>
      </c>
      <c r="C22" s="55">
        <v>360</v>
      </c>
      <c r="D22" s="55"/>
    </row>
    <row r="23" spans="1:4" ht="15.75">
      <c r="A23" s="49">
        <v>18</v>
      </c>
      <c r="B23" s="50" t="s">
        <v>87</v>
      </c>
      <c r="C23" s="55">
        <v>3960</v>
      </c>
      <c r="D23" s="55"/>
    </row>
    <row r="24" spans="1:4" ht="15.75">
      <c r="A24" s="49">
        <v>19</v>
      </c>
      <c r="B24" s="50" t="s">
        <v>22</v>
      </c>
      <c r="C24" s="55">
        <v>6360</v>
      </c>
      <c r="D24" s="55">
        <v>120</v>
      </c>
    </row>
    <row r="25" spans="1:4" ht="15.75">
      <c r="A25" s="49">
        <v>20</v>
      </c>
      <c r="B25" s="50" t="s">
        <v>23</v>
      </c>
      <c r="C25" s="55">
        <v>720</v>
      </c>
      <c r="D25" s="55"/>
    </row>
    <row r="26" spans="1:4" ht="15.75">
      <c r="A26" s="49">
        <v>21</v>
      </c>
      <c r="B26" s="50" t="s">
        <v>24</v>
      </c>
      <c r="C26" s="55"/>
      <c r="D26" s="55"/>
    </row>
    <row r="27" spans="1:4" ht="15.75">
      <c r="A27" s="49">
        <v>22</v>
      </c>
      <c r="B27" s="50" t="s">
        <v>25</v>
      </c>
      <c r="C27" s="55">
        <v>9120</v>
      </c>
      <c r="D27" s="55">
        <v>360</v>
      </c>
    </row>
    <row r="28" spans="1:4" ht="15.75">
      <c r="A28" s="49">
        <v>23</v>
      </c>
      <c r="B28" s="50" t="s">
        <v>26</v>
      </c>
      <c r="C28" s="55">
        <v>2280</v>
      </c>
      <c r="D28" s="55"/>
    </row>
    <row r="29" spans="1:4" ht="15.75">
      <c r="A29" s="49">
        <v>24</v>
      </c>
      <c r="B29" s="50" t="s">
        <v>36</v>
      </c>
      <c r="C29" s="55"/>
      <c r="D29" s="55"/>
    </row>
    <row r="30" spans="1:4" ht="15.75">
      <c r="A30" s="49">
        <v>25</v>
      </c>
      <c r="B30" s="50" t="s">
        <v>37</v>
      </c>
      <c r="C30" s="55">
        <v>2520</v>
      </c>
      <c r="D30" s="55">
        <v>120</v>
      </c>
    </row>
    <row r="31" spans="1:4" ht="15.75">
      <c r="A31" s="49">
        <v>26</v>
      </c>
      <c r="B31" s="50" t="s">
        <v>39</v>
      </c>
      <c r="C31" s="55">
        <v>240</v>
      </c>
      <c r="D31" s="55"/>
    </row>
    <row r="32" spans="1:4" ht="15.75">
      <c r="A32" s="49">
        <v>27</v>
      </c>
      <c r="B32" s="50" t="s">
        <v>41</v>
      </c>
      <c r="C32" s="55"/>
      <c r="D32" s="55"/>
    </row>
    <row r="33" spans="1:4" ht="15.75">
      <c r="A33" s="49">
        <v>28</v>
      </c>
      <c r="B33" s="50" t="s">
        <v>54</v>
      </c>
      <c r="C33" s="55"/>
      <c r="D33" s="55"/>
    </row>
    <row r="34" spans="1:4" ht="15.75">
      <c r="A34" s="49">
        <v>29</v>
      </c>
      <c r="B34" s="50" t="s">
        <v>55</v>
      </c>
      <c r="C34" s="55">
        <v>120</v>
      </c>
      <c r="D34" s="55"/>
    </row>
    <row r="35" spans="1:4" ht="15.75">
      <c r="A35" s="49">
        <v>30</v>
      </c>
      <c r="B35" s="50" t="s">
        <v>64</v>
      </c>
      <c r="C35" s="55">
        <v>480</v>
      </c>
      <c r="D35" s="55"/>
    </row>
    <row r="36" spans="1:4" ht="15.75">
      <c r="A36" s="51"/>
      <c r="B36" s="51" t="s">
        <v>27</v>
      </c>
      <c r="C36" s="56">
        <f>SUM(C6:C35)</f>
        <v>95160</v>
      </c>
      <c r="D36" s="56">
        <f>SUM(D6:D35)</f>
        <v>5040</v>
      </c>
    </row>
    <row r="38" ht="12.75">
      <c r="E38" s="3"/>
    </row>
    <row r="40" ht="12.75">
      <c r="C40" s="3"/>
    </row>
  </sheetData>
  <sheetProtection/>
  <mergeCells count="1">
    <mergeCell ref="A4:E4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C38" sqref="C38"/>
    </sheetView>
  </sheetViews>
  <sheetFormatPr defaultColWidth="9.140625" defaultRowHeight="12.75"/>
  <cols>
    <col min="2" max="2" width="36.8515625" style="0" bestFit="1" customWidth="1"/>
    <col min="3" max="3" width="16.8515625" style="0" customWidth="1"/>
    <col min="9" max="9" width="16.57421875" style="0" customWidth="1"/>
  </cols>
  <sheetData>
    <row r="2" spans="1:5" ht="12.75">
      <c r="A2" s="52"/>
      <c r="B2" s="52"/>
      <c r="C2" s="52"/>
      <c r="D2" s="52"/>
      <c r="E2" s="52"/>
    </row>
    <row r="3" spans="1:5" ht="15">
      <c r="A3" s="53" t="s">
        <v>102</v>
      </c>
      <c r="B3" s="53"/>
      <c r="C3" s="53"/>
      <c r="D3" s="53"/>
      <c r="E3" s="53"/>
    </row>
    <row r="4" spans="1:5" ht="14.25">
      <c r="A4" s="32"/>
      <c r="B4" s="32"/>
      <c r="C4" s="32"/>
      <c r="D4" s="32"/>
      <c r="E4" s="32"/>
    </row>
    <row r="5" spans="1:5" ht="47.25">
      <c r="A5" s="44" t="s">
        <v>0</v>
      </c>
      <c r="B5" s="45" t="s">
        <v>1</v>
      </c>
      <c r="C5" s="45" t="s">
        <v>59</v>
      </c>
      <c r="D5" s="32"/>
      <c r="E5" s="32"/>
    </row>
    <row r="6" spans="1:3" ht="15.75">
      <c r="A6" s="49">
        <v>1</v>
      </c>
      <c r="B6" s="50" t="s">
        <v>6</v>
      </c>
      <c r="C6" s="55">
        <v>2562.16</v>
      </c>
    </row>
    <row r="7" spans="1:3" ht="15.75">
      <c r="A7" s="49">
        <v>2</v>
      </c>
      <c r="B7" s="50" t="s">
        <v>7</v>
      </c>
      <c r="C7" s="55"/>
    </row>
    <row r="8" spans="1:3" ht="15.75">
      <c r="A8" s="49">
        <v>3</v>
      </c>
      <c r="B8" s="50" t="s">
        <v>8</v>
      </c>
      <c r="C8" s="55"/>
    </row>
    <row r="9" spans="1:3" ht="15.75">
      <c r="A9" s="49">
        <v>4</v>
      </c>
      <c r="B9" s="50" t="s">
        <v>9</v>
      </c>
      <c r="C9" s="55"/>
    </row>
    <row r="10" spans="1:3" ht="15.75">
      <c r="A10" s="49">
        <v>5</v>
      </c>
      <c r="B10" s="50" t="s">
        <v>10</v>
      </c>
      <c r="C10" s="55"/>
    </row>
    <row r="11" spans="1:3" ht="15.75">
      <c r="A11" s="49">
        <v>6</v>
      </c>
      <c r="B11" s="50" t="s">
        <v>53</v>
      </c>
      <c r="C11" s="55"/>
    </row>
    <row r="12" spans="1:3" ht="15.75">
      <c r="A12" s="49">
        <v>7</v>
      </c>
      <c r="B12" s="50" t="s">
        <v>11</v>
      </c>
      <c r="C12" s="55">
        <v>12889.53</v>
      </c>
    </row>
    <row r="13" spans="1:3" ht="15.75">
      <c r="A13" s="49">
        <v>8</v>
      </c>
      <c r="B13" s="50" t="s">
        <v>12</v>
      </c>
      <c r="C13" s="55"/>
    </row>
    <row r="14" spans="1:3" ht="15.75">
      <c r="A14" s="49">
        <v>9</v>
      </c>
      <c r="B14" s="50" t="s">
        <v>13</v>
      </c>
      <c r="C14" s="55"/>
    </row>
    <row r="15" spans="1:3" ht="15.75">
      <c r="A15" s="49">
        <v>10</v>
      </c>
      <c r="B15" s="50" t="s">
        <v>14</v>
      </c>
      <c r="C15" s="55"/>
    </row>
    <row r="16" spans="1:3" ht="15.75">
      <c r="A16" s="49">
        <v>11</v>
      </c>
      <c r="B16" s="50" t="s">
        <v>15</v>
      </c>
      <c r="C16" s="55"/>
    </row>
    <row r="17" spans="1:3" ht="15.75">
      <c r="A17" s="49">
        <v>12</v>
      </c>
      <c r="B17" s="50" t="s">
        <v>16</v>
      </c>
      <c r="C17" s="55"/>
    </row>
    <row r="18" spans="1:3" ht="15.75">
      <c r="A18" s="49">
        <v>13</v>
      </c>
      <c r="B18" s="50" t="s">
        <v>17</v>
      </c>
      <c r="C18" s="55"/>
    </row>
    <row r="19" spans="1:3" ht="15.75">
      <c r="A19" s="49">
        <v>14</v>
      </c>
      <c r="B19" s="50" t="s">
        <v>18</v>
      </c>
      <c r="C19" s="55"/>
    </row>
    <row r="20" spans="1:3" ht="15.75">
      <c r="A20" s="49">
        <v>15</v>
      </c>
      <c r="B20" s="50" t="s">
        <v>19</v>
      </c>
      <c r="C20" s="55"/>
    </row>
    <row r="21" spans="1:3" ht="15.75">
      <c r="A21" s="49">
        <v>16</v>
      </c>
      <c r="B21" s="50" t="s">
        <v>20</v>
      </c>
      <c r="C21" s="55"/>
    </row>
    <row r="22" spans="1:3" ht="15.75">
      <c r="A22" s="49">
        <v>17</v>
      </c>
      <c r="B22" s="50" t="s">
        <v>21</v>
      </c>
      <c r="C22" s="55"/>
    </row>
    <row r="23" spans="1:3" ht="15.75">
      <c r="A23" s="49">
        <v>18</v>
      </c>
      <c r="B23" s="50" t="s">
        <v>87</v>
      </c>
      <c r="C23" s="55">
        <v>69787.68</v>
      </c>
    </row>
    <row r="24" spans="1:3" ht="15.75">
      <c r="A24" s="49">
        <v>19</v>
      </c>
      <c r="B24" s="50" t="s">
        <v>22</v>
      </c>
      <c r="C24" s="55"/>
    </row>
    <row r="25" spans="1:3" ht="15.75">
      <c r="A25" s="49">
        <v>20</v>
      </c>
      <c r="B25" s="50" t="s">
        <v>23</v>
      </c>
      <c r="C25" s="55"/>
    </row>
    <row r="26" spans="1:3" ht="15.75">
      <c r="A26" s="49">
        <v>21</v>
      </c>
      <c r="B26" s="50" t="s">
        <v>24</v>
      </c>
      <c r="C26" s="55"/>
    </row>
    <row r="27" spans="1:3" ht="15.75">
      <c r="A27" s="49">
        <v>22</v>
      </c>
      <c r="B27" s="50" t="s">
        <v>25</v>
      </c>
      <c r="C27" s="55">
        <v>1281.08</v>
      </c>
    </row>
    <row r="28" spans="1:3" ht="15.75">
      <c r="A28" s="49">
        <v>23</v>
      </c>
      <c r="B28" s="50" t="s">
        <v>26</v>
      </c>
      <c r="C28" s="55"/>
    </row>
    <row r="29" spans="1:3" ht="15.75">
      <c r="A29" s="49">
        <v>24</v>
      </c>
      <c r="B29" s="50" t="s">
        <v>36</v>
      </c>
      <c r="C29" s="55"/>
    </row>
    <row r="30" spans="1:3" ht="15.75">
      <c r="A30" s="49">
        <v>25</v>
      </c>
      <c r="B30" s="50" t="s">
        <v>37</v>
      </c>
      <c r="C30" s="55"/>
    </row>
    <row r="31" spans="1:3" ht="15.75">
      <c r="A31" s="49">
        <v>26</v>
      </c>
      <c r="B31" s="50" t="s">
        <v>39</v>
      </c>
      <c r="C31" s="55"/>
    </row>
    <row r="32" spans="1:3" ht="15.75">
      <c r="A32" s="49">
        <v>27</v>
      </c>
      <c r="B32" s="50" t="s">
        <v>41</v>
      </c>
      <c r="C32" s="55"/>
    </row>
    <row r="33" spans="1:3" ht="15.75">
      <c r="A33" s="49">
        <v>28</v>
      </c>
      <c r="B33" s="50" t="s">
        <v>54</v>
      </c>
      <c r="C33" s="55"/>
    </row>
    <row r="34" spans="1:3" ht="15.75">
      <c r="A34" s="49">
        <v>29</v>
      </c>
      <c r="B34" s="50" t="s">
        <v>55</v>
      </c>
      <c r="C34" s="55"/>
    </row>
    <row r="35" spans="1:3" ht="15.75">
      <c r="A35" s="49">
        <v>30</v>
      </c>
      <c r="B35" s="50" t="s">
        <v>64</v>
      </c>
      <c r="C35" s="55"/>
    </row>
    <row r="36" spans="1:3" ht="15.75">
      <c r="A36" s="51"/>
      <c r="B36" s="51" t="s">
        <v>27</v>
      </c>
      <c r="C36" s="56">
        <f>SUM(C6:C35)</f>
        <v>86520.45</v>
      </c>
    </row>
  </sheetData>
  <sheetProtection/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AdrianL</cp:lastModifiedBy>
  <cp:lastPrinted>2023-06-26T09:26:01Z</cp:lastPrinted>
  <dcterms:created xsi:type="dcterms:W3CDTF">2011-06-30T06:54:46Z</dcterms:created>
  <dcterms:modified xsi:type="dcterms:W3CDTF">2023-06-30T08:46:15Z</dcterms:modified>
  <cp:category/>
  <cp:version/>
  <cp:contentType/>
  <cp:contentStatus/>
</cp:coreProperties>
</file>